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1415" windowHeight="5775" activeTab="0"/>
  </bookViews>
  <sheets>
    <sheet name="A" sheetId="1" r:id="rId1"/>
    <sheet name="B" sheetId="2" r:id="rId2"/>
  </sheets>
  <definedNames>
    <definedName name="_xlnm.Print_Area" localSheetId="0">'A'!$A$1:$F$63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<sst xmlns="http://schemas.openxmlformats.org/spreadsheetml/2006/main" count="181" uniqueCount="150">
  <si>
    <t>Form Approved</t>
  </si>
  <si>
    <t xml:space="preserve">The public report burden for this information collection is estimated to average 380 hours annually.  </t>
  </si>
  <si>
    <t>OMB No. 2125-0032</t>
  </si>
  <si>
    <t>STATE:</t>
  </si>
  <si>
    <t/>
  </si>
  <si>
    <t>LOCAL HIGHWAY FINANCE REPORT</t>
  </si>
  <si>
    <t>YEAR ENDING (mm/yy):</t>
  </si>
  <si>
    <t>This Information From The Records Of:</t>
  </si>
  <si>
    <t>Prepared By:</t>
  </si>
  <si>
    <t>I.  DISPOSITION OF HIGHWAY-USER REVENUES AVAILABLE FOR LOCAL GOVERNMENT EXPENDITURE</t>
  </si>
  <si>
    <t xml:space="preserve">A.     Local         </t>
  </si>
  <si>
    <t xml:space="preserve">B.      Local           </t>
  </si>
  <si>
    <t xml:space="preserve">C.  Receipts from    </t>
  </si>
  <si>
    <t xml:space="preserve">D.  Receipts from  </t>
  </si>
  <si>
    <t>ITEM</t>
  </si>
  <si>
    <t>Motor-Fuel</t>
  </si>
  <si>
    <t>Motor-Vehicle</t>
  </si>
  <si>
    <t>State Highway-</t>
  </si>
  <si>
    <t>Federal Highway</t>
  </si>
  <si>
    <t>Taxes</t>
  </si>
  <si>
    <t>User Taxes</t>
  </si>
  <si>
    <t>Administration</t>
  </si>
  <si>
    <t>1.  Total receipts available</t>
  </si>
  <si>
    <t>2.  Minus amount used for collection expenses</t>
  </si>
  <si>
    <t>3.  Minus amount used for nonhighway purposes</t>
  </si>
  <si>
    <t>4.  Minus amount used for mass transit</t>
  </si>
  <si>
    <t xml:space="preserve">5.  Remainder used for highway purposes </t>
  </si>
  <si>
    <t>II.  RECEIPTS FOR ROAD AND STREET PURPOSES</t>
  </si>
  <si>
    <t>III.  EXPENDITURES FOR ROAD AND STREET PURPOSES</t>
  </si>
  <si>
    <t>AMOUNT</t>
  </si>
  <si>
    <t>A.  Receipts from local sources:</t>
  </si>
  <si>
    <t>A.  Local highway expenditures:</t>
  </si>
  <si>
    <t xml:space="preserve">     1.  Local highway-user taxes</t>
  </si>
  <si>
    <t xml:space="preserve">     1.  Capital outlay (from page 2)</t>
  </si>
  <si>
    <t xml:space="preserve">          a.  Motor Fuel  (from Item I.A.5.)</t>
  </si>
  <si>
    <t xml:space="preserve">     2.  Maintenance:</t>
  </si>
  <si>
    <t xml:space="preserve">          b.  Motor Vehicle (from Item I.B.5.)</t>
  </si>
  <si>
    <t xml:space="preserve">     3.  Road and street services:</t>
  </si>
  <si>
    <t xml:space="preserve">          c.  Total (a.+b.)</t>
  </si>
  <si>
    <t xml:space="preserve">          a.  Traffic control operations</t>
  </si>
  <si>
    <t xml:space="preserve">     2.  General fund appropriations</t>
  </si>
  <si>
    <t xml:space="preserve">          b.  Snow and ice removal</t>
  </si>
  <si>
    <t xml:space="preserve">     3.  Other local imposts (from page 2)</t>
  </si>
  <si>
    <t xml:space="preserve">          c.  Other</t>
  </si>
  <si>
    <t xml:space="preserve">     4.  Miscellaneous local receipts (from page 2)</t>
  </si>
  <si>
    <t xml:space="preserve">          d.  Total  (a. through c.)</t>
  </si>
  <si>
    <t xml:space="preserve">     5.  Transfers from toll facilities</t>
  </si>
  <si>
    <t xml:space="preserve">     4.  General administration &amp; miscellaneous</t>
  </si>
  <si>
    <t xml:space="preserve">     6.  Proceeds of sale of bonds and notes:</t>
  </si>
  <si>
    <t xml:space="preserve">     5.  Highway law enforcement and safety</t>
  </si>
  <si>
    <t xml:space="preserve">          a.  Bonds - Original Issues</t>
  </si>
  <si>
    <t xml:space="preserve">     6.  Total  (1 through 5)</t>
  </si>
  <si>
    <t xml:space="preserve">          b.  Bonds - Refunding Issues</t>
  </si>
  <si>
    <t>B.  Debt service on local obligations:</t>
  </si>
  <si>
    <t xml:space="preserve">          c.  Notes</t>
  </si>
  <si>
    <t xml:space="preserve">     1.  Bonds:</t>
  </si>
  <si>
    <t xml:space="preserve">          d.  Total (a. + b. + c.)</t>
  </si>
  <si>
    <t xml:space="preserve">          a.  Interest</t>
  </si>
  <si>
    <t xml:space="preserve">     7.  Total (1 through 6)</t>
  </si>
  <si>
    <t xml:space="preserve">          b.  Redemption</t>
  </si>
  <si>
    <t>B.  Private Contributions</t>
  </si>
  <si>
    <t xml:space="preserve">          c.  Total (a. + b.)</t>
  </si>
  <si>
    <t>C.  Receipts from State government</t>
  </si>
  <si>
    <t xml:space="preserve">     2.  Notes:</t>
  </si>
  <si>
    <t xml:space="preserve">       (from page 2)</t>
  </si>
  <si>
    <t>D.  Receipts from Federal Government</t>
  </si>
  <si>
    <t>E.  Total receipts (A.7 + B + C + D)</t>
  </si>
  <si>
    <t xml:space="preserve">     3.  Total  (1.c + 2.c)</t>
  </si>
  <si>
    <t>C.  Payments to State for highways</t>
  </si>
  <si>
    <t>D.  Payments to toll facilities</t>
  </si>
  <si>
    <t>E.  Total expenditures (A.6 + B.3 + C + D)</t>
  </si>
  <si>
    <t>IV.   LOCAL HIGHWAY DEBT STATUS</t>
  </si>
  <si>
    <t>(Show all entries at par)</t>
  </si>
  <si>
    <t>Opening Debt</t>
  </si>
  <si>
    <t>Amount Issued</t>
  </si>
  <si>
    <t>Redemptions</t>
  </si>
  <si>
    <t>Closing Debt</t>
  </si>
  <si>
    <t>A.  Bonds (Total)</t>
  </si>
  <si>
    <t xml:space="preserve">        1.  Bonds (Refunding Portion)</t>
  </si>
  <si>
    <t>B.  Notes (Total)</t>
  </si>
  <si>
    <t>Notes and Comments:</t>
  </si>
  <si>
    <t>FORM FHWA-536 (Rev.06/2000)</t>
  </si>
  <si>
    <t xml:space="preserve">          PREVIOUS EDITIONS OBSOLETE</t>
  </si>
  <si>
    <t>Excel</t>
  </si>
  <si>
    <t>(Next Page)</t>
  </si>
  <si>
    <t>page 1</t>
  </si>
  <si>
    <t>II.  RECEIPTS FOR ROAD AND STREET PURPOSES - DETAIL</t>
  </si>
  <si>
    <t>A.3.  Other local imposts:</t>
  </si>
  <si>
    <t>A.4.  Miscellaneous local receipts:</t>
  </si>
  <si>
    <t>a.  Property Taxes and Assesments</t>
  </si>
  <si>
    <t>a.  Interest on investments</t>
  </si>
  <si>
    <t>b.  Other local imposts:</t>
  </si>
  <si>
    <t>b.  (Specify)</t>
  </si>
  <si>
    <t xml:space="preserve"> 1.  Sales Taxes</t>
  </si>
  <si>
    <t>c.  (Specify)</t>
  </si>
  <si>
    <t xml:space="preserve"> 2. (Specify)</t>
  </si>
  <si>
    <t>d.  (Specify)</t>
  </si>
  <si>
    <t xml:space="preserve"> 3. (Specify)</t>
  </si>
  <si>
    <t>e.  (Specify)</t>
  </si>
  <si>
    <t xml:space="preserve"> 4. (Specify)</t>
  </si>
  <si>
    <t>f.   (Specify)</t>
  </si>
  <si>
    <t xml:space="preserve"> 5. (Specify)</t>
  </si>
  <si>
    <t>g.  (Specify)</t>
  </si>
  <si>
    <t xml:space="preserve"> 6. Total (1. through 5.)</t>
  </si>
  <si>
    <t>h.  (Specify)</t>
  </si>
  <si>
    <t>c.  Total (a. + b.)</t>
  </si>
  <si>
    <t>i.  Total (a. through h.)</t>
  </si>
  <si>
    <t xml:space="preserve">(Carry forward to page 1) </t>
  </si>
  <si>
    <t>C.   Receipts from State Government</t>
  </si>
  <si>
    <t xml:space="preserve">    1.  Highway-user taxes (from Item I.C.5.)</t>
  </si>
  <si>
    <t xml:space="preserve">    1.  FHWA (from Item I.D.5.)</t>
  </si>
  <si>
    <t xml:space="preserve">    2.  State general funds</t>
  </si>
  <si>
    <t xml:space="preserve">    2.  Other Federal agencies:</t>
  </si>
  <si>
    <t xml:space="preserve">    3.  Other State funds:</t>
  </si>
  <si>
    <t xml:space="preserve">        a.  Forest Service </t>
  </si>
  <si>
    <t xml:space="preserve">        a.  State bond proceeds</t>
  </si>
  <si>
    <t xml:space="preserve">        b.  FEMA</t>
  </si>
  <si>
    <t xml:space="preserve">        c.  HUD</t>
  </si>
  <si>
    <t xml:space="preserve">        d.  (Specify)</t>
  </si>
  <si>
    <t xml:space="preserve">        e.  (Specify)</t>
  </si>
  <si>
    <t xml:space="preserve">        f.  (Specify)</t>
  </si>
  <si>
    <t xml:space="preserve">         f.  Total (a. through e.)</t>
  </si>
  <si>
    <t xml:space="preserve">        g.  Total (a. through f.)</t>
  </si>
  <si>
    <t xml:space="preserve">   4.  Total (1. + 2. + 3.f)</t>
  </si>
  <si>
    <t xml:space="preserve">    3.  Total (1. + 2.g)</t>
  </si>
  <si>
    <t>III.  EXPENDITURES FOR ROAD AND STREET PURPOSES - DETAIL</t>
  </si>
  <si>
    <t>ON NATIONAL</t>
  </si>
  <si>
    <t>OFF NATIONAL</t>
  </si>
  <si>
    <t>HIGHWAY</t>
  </si>
  <si>
    <t>TOTAL</t>
  </si>
  <si>
    <t>SYSTEM</t>
  </si>
  <si>
    <t>(a)</t>
  </si>
  <si>
    <t>(b)</t>
  </si>
  <si>
    <t>(c)</t>
  </si>
  <si>
    <t>A.1.  Capital outlay:</t>
  </si>
  <si>
    <t xml:space="preserve">          a.  Right-Of-Way Costs</t>
  </si>
  <si>
    <t xml:space="preserve">          b.  Engineering Costs</t>
  </si>
  <si>
    <t xml:space="preserve">          c.  Construction:</t>
  </si>
  <si>
    <t xml:space="preserve">               (1).  New Facilities</t>
  </si>
  <si>
    <t xml:space="preserve">               (2).  Capacity Improvements</t>
  </si>
  <si>
    <t xml:space="preserve">               (3).  System Preservation</t>
  </si>
  <si>
    <t xml:space="preserve">               (4).  System Enhancement And Operation</t>
  </si>
  <si>
    <t xml:space="preserve">               (5).  Total Construction (1)+(2)+(3)+(4)</t>
  </si>
  <si>
    <t xml:space="preserve">         d.  Total Capital Outlay (Lines 1.a. + 1.b. + 1.c.4)</t>
  </si>
  <si>
    <t>FORM FHWA-536</t>
  </si>
  <si>
    <t>page 2</t>
  </si>
  <si>
    <t xml:space="preserve">        b.  Municipal Street Aid</t>
  </si>
  <si>
    <t>(Street Lighting)</t>
  </si>
  <si>
    <t xml:space="preserve">        c.  Bond Bill funds (see note below)</t>
  </si>
  <si>
    <t>Funds from the Annual Capital Improvement Program as approved in the Bond Bill from Senators Vaughn and Mulrooney.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</si>
</sst>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#,##0_);[Red]\ &quot;ERROR&quot;;[Blue]0;[Red]\ &quot;ERROR&quot;"/>
    <numFmt numFmtId="165" formatCode="[Black]_(* #,##0_);[Black]_(* \(#,##0\);[Black]_ &quot; &quot;;[Red]\ &quot;ERROR&quot;"/>
  </numFmts>
  <fonts count="1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9" fontId="1" fillId="0" borderId="3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49" fontId="3" fillId="0" borderId="4" xfId="0" applyNumberFormat="1" applyFont="1" applyBorder="1" applyAlignment="1" applyProtection="1">
      <alignment/>
      <protection locked="0"/>
    </xf>
    <xf numFmtId="49" fontId="3" fillId="0" borderId="5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4" xfId="0" applyFont="1" applyBorder="1" applyAlignment="1" applyProtection="1">
      <alignment/>
      <protection/>
    </xf>
    <xf numFmtId="49" fontId="3" fillId="0" borderId="6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Continuous"/>
      <protection/>
    </xf>
    <xf numFmtId="164" fontId="1" fillId="0" borderId="12" xfId="0" applyNumberFormat="1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Continuous"/>
      <protection/>
    </xf>
    <xf numFmtId="0" fontId="1" fillId="0" borderId="18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2" borderId="17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65" fontId="1" fillId="0" borderId="17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 locked="0"/>
    </xf>
    <xf numFmtId="164" fontId="3" fillId="0" borderId="17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165" fontId="1" fillId="0" borderId="21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65" fontId="1" fillId="0" borderId="24" xfId="0" applyNumberFormat="1" applyFont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5" xfId="0" applyFont="1" applyBorder="1" applyAlignment="1" applyProtection="1">
      <alignment horizontal="centerContinuous"/>
      <protection/>
    </xf>
    <xf numFmtId="0" fontId="1" fillId="2" borderId="2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Continuous"/>
      <protection/>
    </xf>
    <xf numFmtId="0" fontId="1" fillId="0" borderId="19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 locked="0"/>
    </xf>
    <xf numFmtId="164" fontId="3" fillId="0" borderId="19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Continuous"/>
      <protection/>
    </xf>
    <xf numFmtId="164" fontId="3" fillId="0" borderId="28" xfId="0" applyNumberFormat="1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>
      <alignment/>
    </xf>
    <xf numFmtId="49" fontId="3" fillId="0" borderId="2" xfId="0" applyNumberFormat="1" applyFont="1" applyBorder="1" applyAlignment="1" applyProtection="1">
      <alignment/>
      <protection locked="0"/>
    </xf>
    <xf numFmtId="49" fontId="3" fillId="0" borderId="8" xfId="0" applyNumberFormat="1" applyFont="1" applyBorder="1" applyAlignment="1" applyProtection="1">
      <alignment/>
      <protection locked="0"/>
    </xf>
    <xf numFmtId="49" fontId="3" fillId="0" borderId="9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3" fillId="0" borderId="5" xfId="0" applyNumberFormat="1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/>
      <protection/>
    </xf>
    <xf numFmtId="49" fontId="3" fillId="0" borderId="4" xfId="0" applyNumberFormat="1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49" fontId="3" fillId="0" borderId="29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5" xfId="0" applyFont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9" fillId="0" borderId="30" xfId="0" applyFont="1" applyBorder="1" applyAlignment="1" applyProtection="1">
      <alignment horizontal="centerContinuous"/>
      <protection/>
    </xf>
    <xf numFmtId="0" fontId="10" fillId="0" borderId="30" xfId="0" applyFont="1" applyBorder="1" applyAlignment="1" applyProtection="1">
      <alignment horizontal="centerContinuous"/>
      <protection/>
    </xf>
    <xf numFmtId="0" fontId="10" fillId="0" borderId="6" xfId="0" applyFont="1" applyBorder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0" fontId="5" fillId="0" borderId="1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 indent="2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indent="2"/>
      <protection/>
    </xf>
    <xf numFmtId="164" fontId="1" fillId="0" borderId="10" xfId="0" applyNumberFormat="1" applyFont="1" applyBorder="1" applyAlignment="1" applyProtection="1">
      <alignment/>
      <protection locked="0"/>
    </xf>
    <xf numFmtId="49" fontId="3" fillId="0" borderId="1" xfId="0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 indent="4"/>
      <protection/>
    </xf>
    <xf numFmtId="0" fontId="6" fillId="0" borderId="2" xfId="0" applyFont="1" applyBorder="1" applyAlignment="1" applyProtection="1">
      <alignment/>
      <protection/>
    </xf>
    <xf numFmtId="0" fontId="7" fillId="2" borderId="19" xfId="0" applyFont="1" applyFill="1" applyBorder="1" applyAlignment="1" applyProtection="1">
      <alignment horizontal="centerContinuous"/>
      <protection/>
    </xf>
    <xf numFmtId="0" fontId="8" fillId="2" borderId="26" xfId="0" applyFont="1" applyFill="1" applyBorder="1" applyAlignment="1" applyProtection="1">
      <alignment horizontal="centerContinuous"/>
      <protection/>
    </xf>
    <xf numFmtId="0" fontId="7" fillId="2" borderId="19" xfId="0" applyFont="1" applyFill="1" applyBorder="1" applyAlignment="1" applyProtection="1" quotePrefix="1">
      <alignment horizontal="centerContinuous"/>
      <protection/>
    </xf>
    <xf numFmtId="164" fontId="1" fillId="0" borderId="26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Continuous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Continuous"/>
      <protection/>
    </xf>
    <xf numFmtId="165" fontId="1" fillId="0" borderId="19" xfId="0" applyNumberFormat="1" applyFont="1" applyBorder="1" applyAlignment="1" applyProtection="1">
      <alignment/>
      <protection/>
    </xf>
    <xf numFmtId="0" fontId="7" fillId="2" borderId="19" xfId="0" applyFont="1" applyFill="1" applyBorder="1" applyAlignment="1" applyProtection="1">
      <alignment horizontal="left" indent="2"/>
      <protection/>
    </xf>
    <xf numFmtId="164" fontId="1" fillId="0" borderId="34" xfId="0" applyNumberFormat="1" applyFont="1" applyBorder="1" applyAlignment="1" applyProtection="1">
      <alignment/>
      <protection locked="0"/>
    </xf>
    <xf numFmtId="164" fontId="1" fillId="0" borderId="35" xfId="0" applyNumberFormat="1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centerContinuous"/>
      <protection/>
    </xf>
    <xf numFmtId="0" fontId="1" fillId="0" borderId="37" xfId="0" applyFont="1" applyBorder="1" applyAlignment="1" applyProtection="1">
      <alignment horizontal="centerContinuous"/>
      <protection/>
    </xf>
    <xf numFmtId="0" fontId="1" fillId="2" borderId="38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/>
      <protection/>
    </xf>
    <xf numFmtId="164" fontId="3" fillId="0" borderId="39" xfId="0" applyNumberFormat="1" applyFont="1" applyBorder="1" applyAlignment="1" applyProtection="1">
      <alignment/>
      <protection locked="0"/>
    </xf>
    <xf numFmtId="164" fontId="3" fillId="0" borderId="40" xfId="0" applyNumberFormat="1" applyFont="1" applyBorder="1" applyAlignment="1" applyProtection="1">
      <alignment/>
      <protection locked="0"/>
    </xf>
    <xf numFmtId="165" fontId="1" fillId="0" borderId="6" xfId="0" applyNumberFormat="1" applyFont="1" applyBorder="1" applyAlignment="1" applyProtection="1">
      <alignment/>
      <protection/>
    </xf>
    <xf numFmtId="164" fontId="3" fillId="0" borderId="38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/>
    </xf>
    <xf numFmtId="165" fontId="1" fillId="0" borderId="38" xfId="0" applyNumberFormat="1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7" fillId="2" borderId="41" xfId="0" applyFont="1" applyFill="1" applyBorder="1" applyAlignment="1" applyProtection="1">
      <alignment horizontal="left" indent="4"/>
      <protection/>
    </xf>
    <xf numFmtId="0" fontId="7" fillId="2" borderId="42" xfId="0" applyFont="1" applyFill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/>
      <protection/>
    </xf>
    <xf numFmtId="49" fontId="1" fillId="0" borderId="5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3" fillId="0" borderId="29" xfId="0" applyNumberFormat="1" applyFon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/>
      <protection locked="0"/>
    </xf>
    <xf numFmtId="49" fontId="1" fillId="0" borderId="30" xfId="0" applyNumberFormat="1" applyFont="1" applyBorder="1" applyAlignment="1" applyProtection="1">
      <alignment/>
      <protection locked="0"/>
    </xf>
    <xf numFmtId="49" fontId="3" fillId="0" borderId="6" xfId="0" applyNumberFormat="1" applyFont="1" applyBorder="1" applyAlignment="1" applyProtection="1">
      <alignment/>
      <protection locked="0"/>
    </xf>
    <xf numFmtId="0" fontId="8" fillId="0" borderId="29" xfId="0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0" fillId="0" borderId="26" xfId="0" applyBorder="1" applyAlignment="1">
      <alignment/>
    </xf>
    <xf numFmtId="49" fontId="3" fillId="0" borderId="19" xfId="0" applyNumberFormat="1" applyFont="1" applyBorder="1" applyAlignment="1" applyProtection="1">
      <alignment/>
      <protection locked="0"/>
    </xf>
    <xf numFmtId="49" fontId="3" fillId="0" borderId="4" xfId="0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</xdr:row>
      <xdr:rowOff>47625</xdr:rowOff>
    </xdr:from>
    <xdr:to>
      <xdr:col>5</xdr:col>
      <xdr:colOff>457200</xdr:colOff>
      <xdr:row>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762625" y="295275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DELAWARE</a:t>
          </a:r>
        </a:p>
      </xdr:txBody>
    </xdr:sp>
    <xdr:clientData/>
  </xdr:twoCellAnchor>
  <xdr:twoCellAnchor>
    <xdr:from>
      <xdr:col>4</xdr:col>
      <xdr:colOff>1162050</xdr:colOff>
      <xdr:row>4</xdr:row>
      <xdr:rowOff>38100</xdr:rowOff>
    </xdr:from>
    <xdr:to>
      <xdr:col>5</xdr:col>
      <xdr:colOff>1000125</xdr:colOff>
      <xdr:row>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6305550" y="571500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06/07</a:t>
          </a:r>
        </a:p>
      </xdr:txBody>
    </xdr:sp>
    <xdr:clientData/>
  </xdr:twoCellAnchor>
  <xdr:twoCellAnchor>
    <xdr:from>
      <xdr:col>1</xdr:col>
      <xdr:colOff>419100</xdr:colOff>
      <xdr:row>6</xdr:row>
      <xdr:rowOff>66675</xdr:rowOff>
    </xdr:from>
    <xdr:to>
      <xdr:col>2</xdr:col>
      <xdr:colOff>1209675</xdr:colOff>
      <xdr:row>7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1876425" y="885825"/>
          <a:ext cx="2028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CITY OF DELAWARE CITY</a:t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3</xdr:col>
      <xdr:colOff>161925</xdr:colOff>
      <xdr:row>60</xdr:row>
      <xdr:rowOff>104775</xdr:rowOff>
    </xdr:to>
    <xdr:sp>
      <xdr:nvSpPr>
        <xdr:cNvPr id="4" name="Rectangle 6"/>
        <xdr:cNvSpPr>
          <a:spLocks/>
        </xdr:cNvSpPr>
      </xdr:nvSpPr>
      <xdr:spPr>
        <a:xfrm>
          <a:off x="1466850" y="7496175"/>
          <a:ext cx="26098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Contact Information:
Kathleen M. Walls, City Treasurer
Phone: (302) 834-4573 ext. 11
Fax: (302) 832-5545
email: kwalls@ci.delaware-city.de.us
</a:t>
          </a:r>
        </a:p>
      </xdr:txBody>
    </xdr:sp>
    <xdr:clientData/>
  </xdr:twoCellAnchor>
  <xdr:twoCellAnchor>
    <xdr:from>
      <xdr:col>3</xdr:col>
      <xdr:colOff>733425</xdr:colOff>
      <xdr:row>5</xdr:row>
      <xdr:rowOff>123825</xdr:rowOff>
    </xdr:from>
    <xdr:to>
      <xdr:col>5</xdr:col>
      <xdr:colOff>1085850</xdr:colOff>
      <xdr:row>8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648200" y="800100"/>
          <a:ext cx="2800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Kathleen M. Walls, City Treasurer
(302) 834-4573  kwalls@ci.delaware-city.de.us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47625</xdr:rowOff>
    </xdr:from>
    <xdr:to>
      <xdr:col>5</xdr:col>
      <xdr:colOff>590550</xdr:colOff>
      <xdr:row>1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391150" y="47625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DELAWARE</a:t>
          </a:r>
        </a:p>
      </xdr:txBody>
    </xdr:sp>
    <xdr:clientData/>
  </xdr:twoCellAnchor>
  <xdr:twoCellAnchor>
    <xdr:from>
      <xdr:col>4</xdr:col>
      <xdr:colOff>1143000</xdr:colOff>
      <xdr:row>2</xdr:row>
      <xdr:rowOff>57150</xdr:rowOff>
    </xdr:from>
    <xdr:to>
      <xdr:col>5</xdr:col>
      <xdr:colOff>1038225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838825" y="361950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06/07</a:t>
          </a:r>
        </a:p>
      </xdr:txBody>
    </xdr:sp>
    <xdr:clientData/>
  </xdr:twoCellAnchor>
  <xdr:twoCellAnchor>
    <xdr:from>
      <xdr:col>3</xdr:col>
      <xdr:colOff>266700</xdr:colOff>
      <xdr:row>53</xdr:row>
      <xdr:rowOff>57150</xdr:rowOff>
    </xdr:from>
    <xdr:to>
      <xdr:col>5</xdr:col>
      <xdr:colOff>657225</xdr:colOff>
      <xdr:row>61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781425" y="7010400"/>
          <a:ext cx="27336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Contact Information:
Kathleen M. Walls, City Treasurer
Phone: (302) 834-4573 ext. 11
Fax: (302) 832-5545
email: kwalls@ci.delaware-city.de.us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B63" sqref="B63"/>
    </sheetView>
  </sheetViews>
  <sheetFormatPr defaultColWidth="9.00390625" defaultRowHeight="12.75"/>
  <cols>
    <col min="1" max="1" width="21.8515625" style="3" customWidth="1"/>
    <col min="2" max="2" width="18.57421875" style="3" customWidth="1"/>
    <col min="3" max="3" width="18.28125" style="3" customWidth="1"/>
    <col min="4" max="4" width="18.421875" style="3" customWidth="1"/>
    <col min="5" max="6" width="18.28125" style="3" customWidth="1"/>
    <col min="7" max="8" width="1.421875" style="3" customWidth="1"/>
    <col min="9" max="9" width="25.421875" style="3" customWidth="1"/>
    <col min="10" max="10" width="4.8515625" style="3" customWidth="1"/>
    <col min="11" max="11" width="14.28125" style="3" customWidth="1"/>
    <col min="12" max="12" width="2.28125" style="3" customWidth="1"/>
    <col min="13" max="13" width="14.28125" style="3" customWidth="1"/>
    <col min="14" max="14" width="10.00390625" style="3" customWidth="1"/>
    <col min="15" max="15" width="1.421875" style="3" customWidth="1"/>
    <col min="16" max="18" width="9.00390625" style="3" customWidth="1"/>
    <col min="19" max="19" width="1.421875" style="3" customWidth="1"/>
    <col min="20" max="16384" width="9.00390625" style="3" customWidth="1"/>
  </cols>
  <sheetData>
    <row r="1" spans="1:6" ht="9.75" customHeight="1">
      <c r="A1" s="1"/>
      <c r="B1" s="1"/>
      <c r="C1" s="1"/>
      <c r="D1" s="1"/>
      <c r="E1" s="1"/>
      <c r="F1" s="2" t="s">
        <v>0</v>
      </c>
    </row>
    <row r="2" spans="1:6" ht="9.75" customHeight="1">
      <c r="A2" s="4" t="s">
        <v>1</v>
      </c>
      <c r="B2" s="5"/>
      <c r="C2" s="1"/>
      <c r="D2" s="1"/>
      <c r="E2" s="1"/>
      <c r="F2" s="2" t="s">
        <v>2</v>
      </c>
    </row>
    <row r="3" spans="1:6" ht="11.25" customHeight="1">
      <c r="A3" s="6"/>
      <c r="B3" s="7"/>
      <c r="C3" s="8"/>
      <c r="D3" s="8"/>
      <c r="E3" s="9" t="s">
        <v>3</v>
      </c>
      <c r="F3" s="10"/>
    </row>
    <row r="4" spans="1:6" ht="11.25" customHeight="1">
      <c r="A4" s="11"/>
      <c r="B4" s="5"/>
      <c r="C4" s="1"/>
      <c r="D4" s="1"/>
      <c r="E4" s="12" t="s">
        <v>4</v>
      </c>
      <c r="F4" s="13"/>
    </row>
    <row r="5" spans="1:6" ht="11.25" customHeight="1">
      <c r="A5" s="14" t="s">
        <v>5</v>
      </c>
      <c r="B5" s="15"/>
      <c r="C5" s="16"/>
      <c r="D5" s="17"/>
      <c r="E5" s="9" t="s">
        <v>6</v>
      </c>
      <c r="F5" s="10"/>
    </row>
    <row r="6" spans="1:6" ht="11.25" customHeight="1">
      <c r="A6" s="18"/>
      <c r="B6" s="1"/>
      <c r="C6" s="1"/>
      <c r="D6" s="1"/>
      <c r="E6" s="12"/>
      <c r="F6" s="19"/>
    </row>
    <row r="7" spans="1:7" ht="11.25" customHeight="1">
      <c r="A7" s="9" t="s">
        <v>7</v>
      </c>
      <c r="B7" s="8"/>
      <c r="C7" s="20"/>
      <c r="D7" s="9" t="s">
        <v>8</v>
      </c>
      <c r="E7" s="20"/>
      <c r="F7" s="21"/>
      <c r="G7" s="22"/>
    </row>
    <row r="8" spans="1:6" ht="11.25" customHeight="1" thickBot="1">
      <c r="A8" s="23"/>
      <c r="B8" s="22"/>
      <c r="C8" s="22"/>
      <c r="D8" s="23"/>
      <c r="E8" s="22"/>
      <c r="F8" s="24"/>
    </row>
    <row r="9" spans="1:6" ht="9" customHeight="1">
      <c r="A9" s="25"/>
      <c r="B9" s="26"/>
      <c r="C9" s="26"/>
      <c r="D9" s="26"/>
      <c r="E9" s="26"/>
      <c r="F9" s="27"/>
    </row>
    <row r="10" spans="1:6" ht="9" customHeight="1">
      <c r="A10" s="28" t="s">
        <v>9</v>
      </c>
      <c r="B10" s="16"/>
      <c r="C10" s="16"/>
      <c r="D10" s="16"/>
      <c r="E10" s="16"/>
      <c r="F10" s="29"/>
    </row>
    <row r="11" spans="1:6" ht="9" customHeight="1">
      <c r="A11" s="30"/>
      <c r="B11" s="31"/>
      <c r="C11" s="31"/>
      <c r="D11" s="31"/>
      <c r="E11" s="31"/>
      <c r="F11" s="32"/>
    </row>
    <row r="12" spans="1:6" ht="11.25" customHeight="1">
      <c r="A12" s="33"/>
      <c r="B12" s="34"/>
      <c r="C12" s="35" t="s">
        <v>10</v>
      </c>
      <c r="D12" s="35" t="s">
        <v>11</v>
      </c>
      <c r="E12" s="35" t="s">
        <v>12</v>
      </c>
      <c r="F12" s="36" t="s">
        <v>13</v>
      </c>
    </row>
    <row r="13" spans="1:6" ht="11.25" customHeight="1">
      <c r="A13" s="37" t="s">
        <v>14</v>
      </c>
      <c r="B13" s="1"/>
      <c r="C13" s="28" t="s">
        <v>15</v>
      </c>
      <c r="D13" s="28" t="s">
        <v>16</v>
      </c>
      <c r="E13" s="28" t="s">
        <v>17</v>
      </c>
      <c r="F13" s="38" t="s">
        <v>18</v>
      </c>
    </row>
    <row r="14" spans="1:6" ht="11.25" customHeight="1">
      <c r="A14" s="30"/>
      <c r="B14" s="31"/>
      <c r="C14" s="28" t="s">
        <v>19</v>
      </c>
      <c r="D14" s="28" t="s">
        <v>19</v>
      </c>
      <c r="E14" s="28" t="s">
        <v>20</v>
      </c>
      <c r="F14" s="38" t="s">
        <v>21</v>
      </c>
    </row>
    <row r="15" spans="1:6" ht="11.25" customHeight="1">
      <c r="A15" s="9" t="s">
        <v>22</v>
      </c>
      <c r="B15" s="8"/>
      <c r="C15" s="39"/>
      <c r="D15" s="39"/>
      <c r="E15" s="40"/>
      <c r="F15" s="41"/>
    </row>
    <row r="16" spans="1:6" ht="11.25" customHeight="1">
      <c r="A16" s="9" t="s">
        <v>23</v>
      </c>
      <c r="B16" s="8"/>
      <c r="C16" s="39"/>
      <c r="D16" s="39"/>
      <c r="E16" s="42"/>
      <c r="F16" s="43"/>
    </row>
    <row r="17" spans="1:6" ht="11.25" customHeight="1">
      <c r="A17" s="9" t="s">
        <v>24</v>
      </c>
      <c r="B17" s="8"/>
      <c r="C17" s="39"/>
      <c r="D17" s="39"/>
      <c r="E17" s="40"/>
      <c r="F17" s="43"/>
    </row>
    <row r="18" spans="1:6" ht="11.25" customHeight="1">
      <c r="A18" s="9" t="s">
        <v>25</v>
      </c>
      <c r="B18" s="8"/>
      <c r="C18" s="39"/>
      <c r="D18" s="39"/>
      <c r="E18" s="40"/>
      <c r="F18" s="41"/>
    </row>
    <row r="19" spans="1:6" ht="11.25" customHeight="1" thickBot="1">
      <c r="A19" s="9" t="s">
        <v>26</v>
      </c>
      <c r="B19" s="8"/>
      <c r="C19" s="44">
        <f>C15-C16-C17-C18</f>
        <v>0</v>
      </c>
      <c r="D19" s="44">
        <f>D15-D16-D17-D18</f>
        <v>0</v>
      </c>
      <c r="E19" s="44">
        <f>E15-E16-E17-E18</f>
        <v>0</v>
      </c>
      <c r="F19" s="45">
        <f>F15-F16-F17-F18</f>
        <v>0</v>
      </c>
    </row>
    <row r="20" spans="1:6" ht="9.75" customHeight="1">
      <c r="A20" s="25"/>
      <c r="B20" s="26"/>
      <c r="C20" s="46"/>
      <c r="D20" s="47"/>
      <c r="E20" s="48"/>
      <c r="F20" s="49"/>
    </row>
    <row r="21" spans="1:6" ht="9.75" customHeight="1">
      <c r="A21" s="28" t="s">
        <v>27</v>
      </c>
      <c r="B21" s="16"/>
      <c r="C21" s="50"/>
      <c r="D21" s="51" t="s">
        <v>28</v>
      </c>
      <c r="E21" s="16"/>
      <c r="F21" s="29"/>
    </row>
    <row r="22" spans="1:6" ht="9.75" customHeight="1">
      <c r="A22" s="30"/>
      <c r="B22" s="31"/>
      <c r="C22" s="52"/>
      <c r="D22" s="53"/>
      <c r="E22" s="1"/>
      <c r="F22" s="54"/>
    </row>
    <row r="23" spans="1:7" ht="11.25" customHeight="1">
      <c r="A23" s="55" t="s">
        <v>14</v>
      </c>
      <c r="B23" s="8"/>
      <c r="C23" s="56" t="s">
        <v>29</v>
      </c>
      <c r="D23" s="57" t="s">
        <v>14</v>
      </c>
      <c r="E23" s="58"/>
      <c r="F23" s="59" t="s">
        <v>29</v>
      </c>
      <c r="G23" s="60"/>
    </row>
    <row r="24" spans="1:6" ht="11.25" customHeight="1">
      <c r="A24" s="61" t="s">
        <v>30</v>
      </c>
      <c r="B24" s="62"/>
      <c r="C24" s="63"/>
      <c r="D24" s="64" t="s">
        <v>31</v>
      </c>
      <c r="E24" s="8"/>
      <c r="F24" s="43"/>
    </row>
    <row r="25" spans="1:6" ht="11.25" customHeight="1">
      <c r="A25" s="9" t="s">
        <v>32</v>
      </c>
      <c r="B25" s="8"/>
      <c r="C25" s="65"/>
      <c r="D25" s="66" t="s">
        <v>33</v>
      </c>
      <c r="E25" s="8"/>
      <c r="F25" s="74">
        <f>B!$F$51</f>
        <v>121674</v>
      </c>
    </row>
    <row r="26" spans="1:6" ht="11.25" customHeight="1">
      <c r="A26" s="9" t="s">
        <v>34</v>
      </c>
      <c r="B26" s="8"/>
      <c r="C26" s="67">
        <f>C19</f>
        <v>0</v>
      </c>
      <c r="D26" s="66" t="s">
        <v>35</v>
      </c>
      <c r="E26" s="8"/>
      <c r="F26" s="68">
        <v>2150</v>
      </c>
    </row>
    <row r="27" spans="1:6" ht="11.25" customHeight="1">
      <c r="A27" s="9" t="s">
        <v>36</v>
      </c>
      <c r="B27" s="8"/>
      <c r="C27" s="67">
        <f>D19</f>
        <v>0</v>
      </c>
      <c r="D27" s="66" t="s">
        <v>37</v>
      </c>
      <c r="E27" s="8"/>
      <c r="F27" s="43"/>
    </row>
    <row r="28" spans="1:6" ht="11.25" customHeight="1">
      <c r="A28" s="9" t="s">
        <v>38</v>
      </c>
      <c r="B28" s="8"/>
      <c r="C28" s="67">
        <f>C26+C27</f>
        <v>0</v>
      </c>
      <c r="D28" s="66" t="s">
        <v>39</v>
      </c>
      <c r="E28" s="8"/>
      <c r="F28" s="68"/>
    </row>
    <row r="29" spans="1:6" ht="11.25" customHeight="1">
      <c r="A29" s="9" t="s">
        <v>40</v>
      </c>
      <c r="B29" s="8"/>
      <c r="C29" s="69">
        <v>91375</v>
      </c>
      <c r="D29" s="66" t="s">
        <v>41</v>
      </c>
      <c r="E29" s="8"/>
      <c r="F29" s="68">
        <v>16422</v>
      </c>
    </row>
    <row r="30" spans="1:6" ht="11.25" customHeight="1">
      <c r="A30" s="9" t="s">
        <v>42</v>
      </c>
      <c r="B30" s="8"/>
      <c r="C30" s="67">
        <v>0</v>
      </c>
      <c r="D30" s="66" t="s">
        <v>43</v>
      </c>
      <c r="E30" s="8" t="s">
        <v>147</v>
      </c>
      <c r="F30" s="68">
        <v>33910</v>
      </c>
    </row>
    <row r="31" spans="1:6" ht="11.25" customHeight="1">
      <c r="A31" s="9" t="s">
        <v>44</v>
      </c>
      <c r="B31" s="8"/>
      <c r="C31" s="67">
        <f>B!$F$18</f>
        <v>629</v>
      </c>
      <c r="D31" s="66" t="s">
        <v>45</v>
      </c>
      <c r="E31" s="8"/>
      <c r="F31" s="45">
        <f>SUM(F28:F30)</f>
        <v>50332</v>
      </c>
    </row>
    <row r="32" spans="1:6" ht="11.25" customHeight="1">
      <c r="A32" s="9" t="s">
        <v>46</v>
      </c>
      <c r="B32" s="8"/>
      <c r="C32" s="69"/>
      <c r="D32" s="66" t="s">
        <v>47</v>
      </c>
      <c r="E32" s="8"/>
      <c r="F32" s="68">
        <v>8544</v>
      </c>
    </row>
    <row r="33" spans="1:6" ht="11.25" customHeight="1">
      <c r="A33" s="9" t="s">
        <v>48</v>
      </c>
      <c r="B33" s="8"/>
      <c r="C33" s="65"/>
      <c r="D33" s="66" t="s">
        <v>49</v>
      </c>
      <c r="E33" s="8"/>
      <c r="F33" s="68">
        <v>32390</v>
      </c>
    </row>
    <row r="34" spans="1:6" ht="11.25" customHeight="1">
      <c r="A34" s="9" t="s">
        <v>50</v>
      </c>
      <c r="B34" s="8"/>
      <c r="C34" s="69"/>
      <c r="D34" s="66" t="s">
        <v>51</v>
      </c>
      <c r="E34" s="8"/>
      <c r="F34" s="45">
        <f>F25+F26+F31+F32+F33</f>
        <v>215090</v>
      </c>
    </row>
    <row r="35" spans="1:6" ht="11.25" customHeight="1">
      <c r="A35" s="9" t="s">
        <v>52</v>
      </c>
      <c r="B35" s="8"/>
      <c r="C35" s="69"/>
      <c r="D35" s="64" t="s">
        <v>53</v>
      </c>
      <c r="E35" s="8"/>
      <c r="F35" s="43"/>
    </row>
    <row r="36" spans="1:6" ht="11.25" customHeight="1">
      <c r="A36" s="9" t="s">
        <v>54</v>
      </c>
      <c r="B36" s="8"/>
      <c r="C36" s="69"/>
      <c r="D36" s="66" t="s">
        <v>55</v>
      </c>
      <c r="E36" s="8"/>
      <c r="F36" s="43"/>
    </row>
    <row r="37" spans="1:6" ht="11.25" customHeight="1">
      <c r="A37" s="9" t="s">
        <v>56</v>
      </c>
      <c r="B37" s="8"/>
      <c r="C37" s="67">
        <f>SUM(C34:C36)</f>
        <v>0</v>
      </c>
      <c r="D37" s="66" t="s">
        <v>57</v>
      </c>
      <c r="E37" s="8"/>
      <c r="F37" s="68">
        <v>17924</v>
      </c>
    </row>
    <row r="38" spans="1:6" ht="11.25" customHeight="1">
      <c r="A38" s="70" t="s">
        <v>58</v>
      </c>
      <c r="B38" s="71"/>
      <c r="C38" s="67">
        <f>C28+C29+C30+C31+C32+C37</f>
        <v>92004</v>
      </c>
      <c r="D38" s="66" t="s">
        <v>59</v>
      </c>
      <c r="E38" s="8"/>
      <c r="F38" s="68">
        <v>19282</v>
      </c>
    </row>
    <row r="39" spans="1:6" ht="11.25" customHeight="1">
      <c r="A39" s="35" t="s">
        <v>60</v>
      </c>
      <c r="B39" s="8"/>
      <c r="C39" s="69"/>
      <c r="D39" s="66" t="s">
        <v>61</v>
      </c>
      <c r="E39" s="8"/>
      <c r="F39" s="45">
        <f>SUM(F37:F38)</f>
        <v>37206</v>
      </c>
    </row>
    <row r="40" spans="1:6" ht="11.25" customHeight="1">
      <c r="A40" s="72" t="s">
        <v>62</v>
      </c>
      <c r="B40" s="73"/>
      <c r="C40" s="65"/>
      <c r="D40" s="66" t="s">
        <v>63</v>
      </c>
      <c r="E40" s="8"/>
      <c r="F40" s="43"/>
    </row>
    <row r="41" spans="1:6" ht="11.25" customHeight="1">
      <c r="A41" s="18" t="s">
        <v>64</v>
      </c>
      <c r="B41" s="1"/>
      <c r="C41" s="74">
        <f>B!$C$33</f>
        <v>160292</v>
      </c>
      <c r="D41" s="66" t="s">
        <v>57</v>
      </c>
      <c r="E41" s="8"/>
      <c r="F41" s="68"/>
    </row>
    <row r="42" spans="1:6" ht="11.25" customHeight="1">
      <c r="A42" s="72" t="s">
        <v>65</v>
      </c>
      <c r="B42" s="73"/>
      <c r="C42" s="65"/>
      <c r="D42" s="66" t="s">
        <v>59</v>
      </c>
      <c r="E42" s="8"/>
      <c r="F42" s="68"/>
    </row>
    <row r="43" spans="1:6" ht="11.25" customHeight="1">
      <c r="A43" s="18" t="s">
        <v>64</v>
      </c>
      <c r="B43" s="1"/>
      <c r="C43" s="74">
        <f>B!$F$33</f>
        <v>0</v>
      </c>
      <c r="D43" s="66" t="s">
        <v>61</v>
      </c>
      <c r="E43" s="8"/>
      <c r="F43" s="45">
        <f>SUM(F41:F42)</f>
        <v>0</v>
      </c>
    </row>
    <row r="44" spans="1:6" ht="11.25" customHeight="1" thickBot="1">
      <c r="A44" s="75" t="s">
        <v>66</v>
      </c>
      <c r="B44" s="76"/>
      <c r="C44" s="77">
        <f>C38+C39+C41+C43</f>
        <v>252296</v>
      </c>
      <c r="D44" s="66" t="s">
        <v>67</v>
      </c>
      <c r="E44" s="8"/>
      <c r="F44" s="45">
        <f>F39+F43</f>
        <v>37206</v>
      </c>
    </row>
    <row r="45" spans="1:6" ht="11.25" customHeight="1">
      <c r="A45" s="42"/>
      <c r="B45" s="78"/>
      <c r="C45" s="79"/>
      <c r="D45" s="64" t="s">
        <v>68</v>
      </c>
      <c r="E45" s="8"/>
      <c r="F45" s="68"/>
    </row>
    <row r="46" spans="1:6" ht="11.25" customHeight="1">
      <c r="A46" s="80"/>
      <c r="B46" s="78"/>
      <c r="C46" s="79"/>
      <c r="D46" s="64" t="s">
        <v>69</v>
      </c>
      <c r="E46" s="8"/>
      <c r="F46" s="68"/>
    </row>
    <row r="47" spans="1:6" ht="11.25" customHeight="1" thickBot="1">
      <c r="A47" s="80"/>
      <c r="B47" s="78"/>
      <c r="C47" s="79"/>
      <c r="D47" s="81" t="s">
        <v>70</v>
      </c>
      <c r="E47" s="71"/>
      <c r="F47" s="82">
        <f>F34+F44+F45+F46</f>
        <v>252296</v>
      </c>
    </row>
    <row r="48" spans="1:6" ht="9.75" customHeight="1">
      <c r="A48" s="83"/>
      <c r="B48" s="84"/>
      <c r="C48" s="84"/>
      <c r="D48" s="84"/>
      <c r="E48" s="84"/>
      <c r="F48" s="85"/>
    </row>
    <row r="49" spans="1:6" ht="9.75" customHeight="1">
      <c r="A49" s="28" t="s">
        <v>71</v>
      </c>
      <c r="B49" s="17"/>
      <c r="C49" s="17"/>
      <c r="D49" s="17"/>
      <c r="E49" s="17"/>
      <c r="F49" s="86"/>
    </row>
    <row r="50" spans="1:6" ht="9.75" customHeight="1">
      <c r="A50" s="176" t="s">
        <v>72</v>
      </c>
      <c r="B50" s="177"/>
      <c r="C50" s="177"/>
      <c r="D50" s="177"/>
      <c r="E50" s="177"/>
      <c r="F50" s="178"/>
    </row>
    <row r="51" spans="1:6" ht="11.25" customHeight="1">
      <c r="A51" s="42"/>
      <c r="B51" s="87"/>
      <c r="C51" s="88" t="s">
        <v>73</v>
      </c>
      <c r="D51" s="88" t="s">
        <v>74</v>
      </c>
      <c r="E51" s="89" t="s">
        <v>75</v>
      </c>
      <c r="F51" s="88" t="s">
        <v>76</v>
      </c>
    </row>
    <row r="52" spans="1:6" ht="11.25" customHeight="1">
      <c r="A52" s="90" t="s">
        <v>77</v>
      </c>
      <c r="B52" s="91"/>
      <c r="C52" s="92">
        <v>355000</v>
      </c>
      <c r="D52" s="92"/>
      <c r="E52" s="93">
        <v>19282</v>
      </c>
      <c r="F52" s="94">
        <f>C52+(D52-E52)</f>
        <v>335718</v>
      </c>
    </row>
    <row r="53" spans="1:6" ht="11.25" customHeight="1">
      <c r="A53" s="179" t="s">
        <v>78</v>
      </c>
      <c r="B53" s="180"/>
      <c r="C53" s="95"/>
      <c r="D53" s="92"/>
      <c r="E53" s="93"/>
      <c r="F53" s="95"/>
    </row>
    <row r="54" spans="1:6" ht="11.25" customHeight="1" thickBot="1">
      <c r="A54" s="96" t="s">
        <v>79</v>
      </c>
      <c r="B54" s="97"/>
      <c r="C54" s="98"/>
      <c r="D54" s="98"/>
      <c r="E54" s="99"/>
      <c r="F54" s="100">
        <f>(C54+D54)-E54</f>
        <v>0</v>
      </c>
    </row>
    <row r="55" spans="1:6" ht="10.5" customHeight="1">
      <c r="A55" s="61" t="s">
        <v>80</v>
      </c>
      <c r="B55" s="101"/>
      <c r="C55" s="101"/>
      <c r="D55" s="101"/>
      <c r="E55" s="102"/>
      <c r="F55" s="103"/>
    </row>
    <row r="56" spans="1:6" ht="10.5" customHeight="1">
      <c r="A56" s="12"/>
      <c r="B56" s="104"/>
      <c r="C56" s="104"/>
      <c r="D56" s="104"/>
      <c r="E56" s="104"/>
      <c r="F56" s="105"/>
    </row>
    <row r="57" spans="1:6" ht="10.5" customHeight="1">
      <c r="A57" s="12"/>
      <c r="B57" s="104"/>
      <c r="C57" s="104"/>
      <c r="D57" s="104"/>
      <c r="E57" s="104"/>
      <c r="F57" s="105"/>
    </row>
    <row r="58" spans="1:6" ht="10.5" customHeight="1">
      <c r="A58" s="12"/>
      <c r="B58" s="104"/>
      <c r="C58" s="104"/>
      <c r="D58" s="104"/>
      <c r="E58" s="104"/>
      <c r="F58" s="105"/>
    </row>
    <row r="59" spans="1:6" ht="10.5" customHeight="1">
      <c r="A59" s="12"/>
      <c r="B59" s="104"/>
      <c r="C59" s="104"/>
      <c r="D59" s="104"/>
      <c r="E59" s="104"/>
      <c r="F59" s="105"/>
    </row>
    <row r="60" spans="1:6" ht="10.5" customHeight="1">
      <c r="A60" s="12"/>
      <c r="B60" s="104"/>
      <c r="C60" s="104"/>
      <c r="D60" s="104"/>
      <c r="E60" s="104"/>
      <c r="F60" s="105"/>
    </row>
    <row r="61" spans="1:6" ht="10.5" customHeight="1">
      <c r="A61" s="12"/>
      <c r="B61" s="104"/>
      <c r="C61" s="104"/>
      <c r="D61" s="104"/>
      <c r="E61" s="104"/>
      <c r="F61" s="105"/>
    </row>
    <row r="62" spans="1:6" ht="9.75" customHeight="1">
      <c r="A62" s="106" t="s">
        <v>81</v>
      </c>
      <c r="B62" s="107"/>
      <c r="C62" s="20" t="s">
        <v>82</v>
      </c>
      <c r="D62" s="107"/>
      <c r="E62" s="108" t="s">
        <v>83</v>
      </c>
      <c r="F62" s="109" t="s">
        <v>84</v>
      </c>
    </row>
    <row r="63" spans="1:6" ht="9.75" customHeight="1">
      <c r="A63" s="60" t="s">
        <v>85</v>
      </c>
      <c r="B63" s="60"/>
      <c r="C63" s="60"/>
      <c r="D63" s="60"/>
      <c r="E63" s="60"/>
      <c r="F63" s="60"/>
    </row>
    <row r="64" ht="9.75" customHeight="1"/>
  </sheetData>
  <sheetProtection sheet="1" objects="1" scenarios="1"/>
  <mergeCells count="2">
    <mergeCell ref="A50:F50"/>
    <mergeCell ref="A53:B53"/>
  </mergeCells>
  <printOptions/>
  <pageMargins left="0" right="0" top="1" bottom="1" header="0.5" footer="0.5"/>
  <pageSetup horizontalDpi="600" verticalDpi="600" orientation="portrait" scale="9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7">
      <selection activeCell="C60" sqref="C60"/>
    </sheetView>
  </sheetViews>
  <sheetFormatPr defaultColWidth="10.8515625" defaultRowHeight="12" customHeight="1"/>
  <cols>
    <col min="1" max="1" width="18.57421875" style="3" customWidth="1"/>
    <col min="2" max="2" width="16.57421875" style="3" customWidth="1"/>
    <col min="3" max="3" width="17.57421875" style="3" customWidth="1"/>
    <col min="4" max="4" width="17.7109375" style="3" customWidth="1"/>
    <col min="5" max="5" width="17.421875" style="3" customWidth="1"/>
    <col min="6" max="6" width="16.57421875" style="3" customWidth="1"/>
    <col min="7" max="16384" width="10.8515625" style="3" customWidth="1"/>
  </cols>
  <sheetData>
    <row r="1" spans="1:6" ht="12" customHeight="1">
      <c r="A1" s="6"/>
      <c r="B1" s="7"/>
      <c r="C1" s="7"/>
      <c r="D1" s="7"/>
      <c r="E1" s="9" t="s">
        <v>3</v>
      </c>
      <c r="F1" s="110"/>
    </row>
    <row r="2" spans="1:6" ht="12" customHeight="1">
      <c r="A2" s="11"/>
      <c r="B2" s="5"/>
      <c r="C2" s="5"/>
      <c r="D2" s="5"/>
      <c r="E2" s="111"/>
      <c r="F2" s="54"/>
    </row>
    <row r="3" spans="1:6" ht="12" customHeight="1">
      <c r="A3" s="14" t="s">
        <v>5</v>
      </c>
      <c r="B3" s="15"/>
      <c r="C3" s="15"/>
      <c r="D3" s="15"/>
      <c r="E3" s="9" t="s">
        <v>6</v>
      </c>
      <c r="F3" s="110"/>
    </row>
    <row r="4" spans="1:6" ht="12" customHeight="1" thickBot="1">
      <c r="A4" s="112"/>
      <c r="B4" s="113"/>
      <c r="C4" s="113"/>
      <c r="D4" s="113"/>
      <c r="E4" s="114"/>
      <c r="F4" s="115"/>
    </row>
    <row r="5" spans="1:6" ht="12" customHeight="1" thickTop="1">
      <c r="A5" s="116"/>
      <c r="B5" s="117"/>
      <c r="C5" s="117"/>
      <c r="D5" s="117"/>
      <c r="E5" s="117"/>
      <c r="F5" s="118"/>
    </row>
    <row r="6" spans="1:6" ht="12" customHeight="1">
      <c r="A6" s="14" t="s">
        <v>86</v>
      </c>
      <c r="B6" s="16"/>
      <c r="C6" s="119"/>
      <c r="D6" s="120"/>
      <c r="E6" s="120"/>
      <c r="F6" s="121"/>
    </row>
    <row r="7" spans="1:6" ht="12" customHeight="1">
      <c r="A7" s="122"/>
      <c r="B7" s="123"/>
      <c r="C7" s="124"/>
      <c r="D7" s="125"/>
      <c r="E7" s="125"/>
      <c r="F7" s="126"/>
    </row>
    <row r="8" spans="1:6" ht="10.5" customHeight="1">
      <c r="A8" s="127" t="s">
        <v>14</v>
      </c>
      <c r="B8" s="17"/>
      <c r="C8" s="127" t="s">
        <v>29</v>
      </c>
      <c r="D8" s="127" t="s">
        <v>14</v>
      </c>
      <c r="E8" s="17"/>
      <c r="F8" s="128" t="s">
        <v>29</v>
      </c>
    </row>
    <row r="9" spans="1:6" ht="10.5" customHeight="1">
      <c r="A9" s="129" t="s">
        <v>87</v>
      </c>
      <c r="B9" s="8"/>
      <c r="C9" s="42"/>
      <c r="D9" s="72" t="s">
        <v>88</v>
      </c>
      <c r="E9" s="58"/>
      <c r="F9" s="43"/>
    </row>
    <row r="10" spans="1:6" ht="10.5" customHeight="1">
      <c r="A10" s="130" t="s">
        <v>89</v>
      </c>
      <c r="B10" s="131"/>
      <c r="C10" s="39"/>
      <c r="D10" s="132" t="s">
        <v>90</v>
      </c>
      <c r="E10" s="58"/>
      <c r="F10" s="133">
        <v>629</v>
      </c>
    </row>
    <row r="11" spans="1:6" ht="10.5" customHeight="1">
      <c r="A11" s="130" t="s">
        <v>91</v>
      </c>
      <c r="B11" s="91"/>
      <c r="C11" s="42"/>
      <c r="D11" s="134" t="s">
        <v>92</v>
      </c>
      <c r="E11" s="135"/>
      <c r="F11" s="41"/>
    </row>
    <row r="12" spans="1:6" ht="10.5" customHeight="1">
      <c r="A12" s="144" t="s">
        <v>93</v>
      </c>
      <c r="B12" s="8"/>
      <c r="C12" s="40"/>
      <c r="D12" s="134" t="s">
        <v>94</v>
      </c>
      <c r="E12" s="135"/>
      <c r="F12" s="41"/>
    </row>
    <row r="13" spans="1:6" ht="10.5" customHeight="1">
      <c r="A13" s="134" t="s">
        <v>95</v>
      </c>
      <c r="B13" s="137"/>
      <c r="C13" s="40"/>
      <c r="D13" s="134" t="s">
        <v>96</v>
      </c>
      <c r="E13" s="135"/>
      <c r="F13" s="41"/>
    </row>
    <row r="14" spans="1:6" ht="10.5" customHeight="1">
      <c r="A14" s="134" t="s">
        <v>97</v>
      </c>
      <c r="B14" s="137"/>
      <c r="C14" s="40"/>
      <c r="D14" s="134" t="s">
        <v>98</v>
      </c>
      <c r="E14" s="135"/>
      <c r="F14" s="41"/>
    </row>
    <row r="15" spans="1:6" ht="10.5" customHeight="1">
      <c r="A15" s="134" t="s">
        <v>99</v>
      </c>
      <c r="B15" s="137"/>
      <c r="C15" s="40"/>
      <c r="D15" s="134" t="s">
        <v>100</v>
      </c>
      <c r="E15" s="135"/>
      <c r="F15" s="41"/>
    </row>
    <row r="16" spans="1:6" ht="10.5" customHeight="1">
      <c r="A16" s="134" t="s">
        <v>101</v>
      </c>
      <c r="B16" s="137"/>
      <c r="C16" s="40"/>
      <c r="D16" s="134" t="s">
        <v>102</v>
      </c>
      <c r="E16" s="135"/>
      <c r="F16" s="41"/>
    </row>
    <row r="17" spans="1:6" ht="10.5" customHeight="1">
      <c r="A17" s="136" t="s">
        <v>103</v>
      </c>
      <c r="B17" s="8"/>
      <c r="C17" s="40"/>
      <c r="D17" s="134" t="s">
        <v>104</v>
      </c>
      <c r="E17" s="135"/>
      <c r="F17" s="41"/>
    </row>
    <row r="18" spans="1:6" ht="10.5" customHeight="1">
      <c r="A18" s="132" t="s">
        <v>105</v>
      </c>
      <c r="B18" s="8"/>
      <c r="C18" s="40"/>
      <c r="D18" s="132" t="s">
        <v>106</v>
      </c>
      <c r="E18" s="8"/>
      <c r="F18" s="45">
        <f>SUM(F10:F17)</f>
        <v>629</v>
      </c>
    </row>
    <row r="19" spans="1:6" ht="10.5" customHeight="1">
      <c r="A19" s="138" t="s">
        <v>107</v>
      </c>
      <c r="B19" s="139"/>
      <c r="C19" s="40"/>
      <c r="D19" s="140" t="s">
        <v>107</v>
      </c>
      <c r="E19" s="139"/>
      <c r="F19" s="141"/>
    </row>
    <row r="20" spans="1:6" ht="9" customHeight="1">
      <c r="A20" s="18"/>
      <c r="B20" s="1"/>
      <c r="C20" s="1"/>
      <c r="D20" s="1"/>
      <c r="E20" s="1"/>
      <c r="F20" s="54"/>
    </row>
    <row r="21" spans="1:6" ht="9" customHeight="1">
      <c r="A21" s="18"/>
      <c r="B21" s="1"/>
      <c r="C21" s="1"/>
      <c r="D21" s="1"/>
      <c r="E21" s="1"/>
      <c r="F21" s="54"/>
    </row>
    <row r="22" spans="1:6" ht="10.5" customHeight="1">
      <c r="A22" s="142" t="s">
        <v>14</v>
      </c>
      <c r="B22" s="58"/>
      <c r="C22" s="142" t="s">
        <v>29</v>
      </c>
      <c r="D22" s="142" t="s">
        <v>14</v>
      </c>
      <c r="E22" s="58"/>
      <c r="F22" s="59" t="s">
        <v>29</v>
      </c>
    </row>
    <row r="23" spans="1:6" ht="10.5" customHeight="1">
      <c r="A23" s="61" t="s">
        <v>108</v>
      </c>
      <c r="B23" s="8"/>
      <c r="C23" s="143"/>
      <c r="D23" s="61" t="s">
        <v>65</v>
      </c>
      <c r="E23" s="8"/>
      <c r="F23" s="143"/>
    </row>
    <row r="24" spans="1:6" ht="10.5" customHeight="1">
      <c r="A24" s="144" t="s">
        <v>109</v>
      </c>
      <c r="B24" s="8"/>
      <c r="C24" s="44">
        <v>0</v>
      </c>
      <c r="D24" s="9" t="s">
        <v>110</v>
      </c>
      <c r="E24" s="8"/>
      <c r="F24" s="45">
        <v>0</v>
      </c>
    </row>
    <row r="25" spans="1:6" ht="10.5" customHeight="1">
      <c r="A25" s="142" t="s">
        <v>111</v>
      </c>
      <c r="B25" s="8"/>
      <c r="C25" s="40"/>
      <c r="D25" s="9" t="s">
        <v>112</v>
      </c>
      <c r="E25" s="8"/>
      <c r="F25" s="145"/>
    </row>
    <row r="26" spans="1:6" ht="10.5" customHeight="1">
      <c r="A26" s="70" t="s">
        <v>113</v>
      </c>
      <c r="B26" s="71"/>
      <c r="C26" s="146"/>
      <c r="D26" s="9" t="s">
        <v>114</v>
      </c>
      <c r="E26" s="8"/>
      <c r="F26" s="41"/>
    </row>
    <row r="27" spans="1:6" ht="10.5" customHeight="1">
      <c r="A27" s="9" t="s">
        <v>115</v>
      </c>
      <c r="B27" s="8"/>
      <c r="C27" s="147"/>
      <c r="D27" s="9" t="s">
        <v>116</v>
      </c>
      <c r="E27" s="8"/>
      <c r="F27" s="41"/>
    </row>
    <row r="28" spans="1:6" ht="10.5" customHeight="1">
      <c r="A28" s="181" t="s">
        <v>146</v>
      </c>
      <c r="B28" s="180"/>
      <c r="C28" s="40">
        <v>47224</v>
      </c>
      <c r="D28" s="9" t="s">
        <v>117</v>
      </c>
      <c r="E28" s="8"/>
      <c r="F28" s="41"/>
    </row>
    <row r="29" spans="1:6" ht="10.5" customHeight="1">
      <c r="A29" s="134" t="s">
        <v>148</v>
      </c>
      <c r="B29" s="135"/>
      <c r="C29" s="40">
        <v>113068</v>
      </c>
      <c r="D29" s="134" t="s">
        <v>118</v>
      </c>
      <c r="E29" s="8"/>
      <c r="F29" s="41"/>
    </row>
    <row r="30" spans="1:6" ht="10.5" customHeight="1">
      <c r="A30" s="134" t="s">
        <v>118</v>
      </c>
      <c r="B30" s="135"/>
      <c r="C30" s="40"/>
      <c r="D30" s="134" t="s">
        <v>119</v>
      </c>
      <c r="E30" s="8"/>
      <c r="F30" s="41"/>
    </row>
    <row r="31" spans="1:6" ht="10.5" customHeight="1">
      <c r="A31" s="134" t="s">
        <v>119</v>
      </c>
      <c r="B31" s="135"/>
      <c r="C31" s="40"/>
      <c r="D31" s="134" t="s">
        <v>120</v>
      </c>
      <c r="E31" s="8"/>
      <c r="F31" s="148"/>
    </row>
    <row r="32" spans="1:6" ht="10.5" customHeight="1">
      <c r="A32" s="70" t="s">
        <v>121</v>
      </c>
      <c r="B32" s="149"/>
      <c r="C32" s="150">
        <f>SUM(C27:C31)</f>
        <v>160292</v>
      </c>
      <c r="D32" s="9" t="s">
        <v>122</v>
      </c>
      <c r="E32" s="8"/>
      <c r="F32" s="82">
        <f>SUM(F26:F31)</f>
        <v>0</v>
      </c>
    </row>
    <row r="33" spans="1:6" ht="10.5" customHeight="1">
      <c r="A33" s="70" t="s">
        <v>123</v>
      </c>
      <c r="B33" s="149"/>
      <c r="C33" s="150">
        <f>C24+C25+C32</f>
        <v>160292</v>
      </c>
      <c r="D33" s="70" t="s">
        <v>124</v>
      </c>
      <c r="E33" s="8"/>
      <c r="F33" s="82">
        <f>F24+F32</f>
        <v>0</v>
      </c>
    </row>
    <row r="34" spans="1:6" ht="10.5" customHeight="1" thickBot="1">
      <c r="A34" s="151" t="s">
        <v>107</v>
      </c>
      <c r="B34" s="139"/>
      <c r="C34" s="152"/>
      <c r="D34" s="151" t="s">
        <v>107</v>
      </c>
      <c r="E34" s="139"/>
      <c r="F34" s="153"/>
    </row>
    <row r="35" spans="1:6" ht="9" customHeight="1" thickTop="1">
      <c r="A35" s="116"/>
      <c r="B35" s="117"/>
      <c r="C35" s="117"/>
      <c r="D35" s="117"/>
      <c r="E35" s="118"/>
      <c r="F35" s="54"/>
    </row>
    <row r="36" spans="1:6" ht="9" customHeight="1">
      <c r="A36" s="28" t="s">
        <v>125</v>
      </c>
      <c r="B36" s="17"/>
      <c r="C36" s="17"/>
      <c r="D36" s="17"/>
      <c r="E36" s="86"/>
      <c r="F36" s="54"/>
    </row>
    <row r="37" spans="1:6" ht="9" customHeight="1">
      <c r="A37" s="18"/>
      <c r="B37" s="1"/>
      <c r="C37" s="1"/>
      <c r="D37" s="1"/>
      <c r="E37" s="54"/>
      <c r="F37" s="54"/>
    </row>
    <row r="38" spans="1:6" ht="9.75" customHeight="1">
      <c r="A38" s="9"/>
      <c r="B38" s="8"/>
      <c r="C38" s="8"/>
      <c r="D38" s="59" t="s">
        <v>126</v>
      </c>
      <c r="E38" s="154" t="s">
        <v>127</v>
      </c>
      <c r="F38" s="155" t="s">
        <v>4</v>
      </c>
    </row>
    <row r="39" spans="1:6" ht="9.75" customHeight="1">
      <c r="A39" s="28"/>
      <c r="B39" s="16"/>
      <c r="C39" s="16"/>
      <c r="D39" s="128" t="s">
        <v>128</v>
      </c>
      <c r="E39" s="156" t="s">
        <v>128</v>
      </c>
      <c r="F39" s="86" t="s">
        <v>129</v>
      </c>
    </row>
    <row r="40" spans="1:6" ht="9.75" customHeight="1">
      <c r="A40" s="28"/>
      <c r="B40" s="16"/>
      <c r="C40" s="16"/>
      <c r="D40" s="128" t="s">
        <v>130</v>
      </c>
      <c r="E40" s="156" t="s">
        <v>130</v>
      </c>
      <c r="F40" s="86" t="s">
        <v>4</v>
      </c>
    </row>
    <row r="41" spans="1:6" ht="9.75" customHeight="1">
      <c r="A41" s="112"/>
      <c r="B41" s="113"/>
      <c r="C41" s="113"/>
      <c r="D41" s="128" t="s">
        <v>131</v>
      </c>
      <c r="E41" s="156" t="s">
        <v>132</v>
      </c>
      <c r="F41" s="128" t="s">
        <v>133</v>
      </c>
    </row>
    <row r="42" spans="1:6" ht="9.75" customHeight="1">
      <c r="A42" s="72" t="s">
        <v>134</v>
      </c>
      <c r="B42" s="8"/>
      <c r="C42" s="8"/>
      <c r="D42" s="95"/>
      <c r="E42" s="157"/>
      <c r="F42" s="158"/>
    </row>
    <row r="43" spans="1:6" ht="9.75" customHeight="1">
      <c r="A43" s="70" t="s">
        <v>135</v>
      </c>
      <c r="B43" s="71"/>
      <c r="C43" s="71"/>
      <c r="D43" s="159"/>
      <c r="E43" s="160"/>
      <c r="F43" s="161">
        <f>SUM(D43:E43)</f>
        <v>0</v>
      </c>
    </row>
    <row r="44" spans="1:6" ht="9.75" customHeight="1">
      <c r="A44" s="70" t="s">
        <v>136</v>
      </c>
      <c r="B44" s="71"/>
      <c r="C44" s="71"/>
      <c r="D44" s="148"/>
      <c r="E44" s="162"/>
      <c r="F44" s="163">
        <f>SUM(D44:E44)</f>
        <v>0</v>
      </c>
    </row>
    <row r="45" spans="1:6" ht="9.75" customHeight="1">
      <c r="A45" s="70" t="s">
        <v>137</v>
      </c>
      <c r="B45" s="71"/>
      <c r="C45" s="71"/>
      <c r="D45" s="95"/>
      <c r="E45" s="157"/>
      <c r="F45" s="158"/>
    </row>
    <row r="46" spans="1:6" ht="9.75" customHeight="1">
      <c r="A46" s="70" t="s">
        <v>138</v>
      </c>
      <c r="B46" s="71"/>
      <c r="C46" s="71"/>
      <c r="D46" s="148"/>
      <c r="E46" s="157"/>
      <c r="F46" s="95"/>
    </row>
    <row r="47" spans="1:6" ht="9.75" customHeight="1">
      <c r="A47" s="70" t="s">
        <v>139</v>
      </c>
      <c r="B47" s="71"/>
      <c r="C47" s="71"/>
      <c r="D47" s="148"/>
      <c r="E47" s="157"/>
      <c r="F47" s="95"/>
    </row>
    <row r="48" spans="1:6" ht="9.75" customHeight="1">
      <c r="A48" s="70" t="s">
        <v>140</v>
      </c>
      <c r="B48" s="71"/>
      <c r="C48" s="71"/>
      <c r="D48" s="148">
        <v>121674</v>
      </c>
      <c r="E48" s="157"/>
      <c r="F48" s="95"/>
    </row>
    <row r="49" spans="1:6" ht="9.75" customHeight="1">
      <c r="A49" s="70" t="s">
        <v>141</v>
      </c>
      <c r="B49" s="71"/>
      <c r="C49" s="71"/>
      <c r="D49" s="148"/>
      <c r="E49" s="157"/>
      <c r="F49" s="95"/>
    </row>
    <row r="50" spans="1:6" ht="9.75" customHeight="1">
      <c r="A50" s="70" t="s">
        <v>142</v>
      </c>
      <c r="B50" s="71"/>
      <c r="C50" s="71"/>
      <c r="D50" s="82">
        <f>SUM(D46:D49)</f>
        <v>121674</v>
      </c>
      <c r="E50" s="162"/>
      <c r="F50" s="82">
        <f>D50+E50</f>
        <v>121674</v>
      </c>
    </row>
    <row r="51" spans="1:6" ht="9.75" customHeight="1">
      <c r="A51" s="70" t="s">
        <v>143</v>
      </c>
      <c r="B51" s="71"/>
      <c r="C51" s="71"/>
      <c r="D51" s="82">
        <f>D43+D44+D50</f>
        <v>121674</v>
      </c>
      <c r="E51" s="164">
        <f>E43+E44+E50</f>
        <v>0</v>
      </c>
      <c r="F51" s="163">
        <f>SUM(D51:E51)</f>
        <v>121674</v>
      </c>
    </row>
    <row r="52" spans="1:6" ht="9.75" customHeight="1" thickBot="1">
      <c r="A52" s="165"/>
      <c r="B52" s="166"/>
      <c r="C52" s="166"/>
      <c r="D52" s="167" t="s">
        <v>107</v>
      </c>
      <c r="E52" s="168"/>
      <c r="F52" s="153"/>
    </row>
    <row r="53" spans="1:6" ht="9.75" customHeight="1" thickTop="1">
      <c r="A53" s="169" t="s">
        <v>80</v>
      </c>
      <c r="B53" s="104"/>
      <c r="C53" s="104"/>
      <c r="D53" s="104"/>
      <c r="E53" s="104"/>
      <c r="F53" s="170"/>
    </row>
    <row r="54" spans="1:6" ht="9" customHeight="1">
      <c r="A54" s="182" t="s">
        <v>149</v>
      </c>
      <c r="B54" s="183"/>
      <c r="C54" s="183"/>
      <c r="D54" s="104"/>
      <c r="E54" s="104"/>
      <c r="F54" s="170"/>
    </row>
    <row r="55" spans="1:6" ht="9" customHeight="1">
      <c r="A55" s="184"/>
      <c r="B55" s="183"/>
      <c r="C55" s="183"/>
      <c r="D55" s="104"/>
      <c r="E55" s="171"/>
      <c r="F55" s="105"/>
    </row>
    <row r="56" spans="1:6" ht="9" customHeight="1">
      <c r="A56" s="184"/>
      <c r="B56" s="183"/>
      <c r="C56" s="183"/>
      <c r="D56" s="104"/>
      <c r="E56" s="171"/>
      <c r="F56" s="105"/>
    </row>
    <row r="57" spans="1:6" ht="9" customHeight="1">
      <c r="A57" s="12"/>
      <c r="B57" s="104"/>
      <c r="C57" s="104"/>
      <c r="D57" s="104"/>
      <c r="E57" s="171"/>
      <c r="F57" s="105"/>
    </row>
    <row r="58" spans="1:6" ht="9" customHeight="1">
      <c r="A58" s="12"/>
      <c r="B58" s="104"/>
      <c r="C58" s="104"/>
      <c r="D58" s="104"/>
      <c r="E58" s="171"/>
      <c r="F58" s="105"/>
    </row>
    <row r="59" spans="1:6" ht="9" customHeight="1">
      <c r="A59" s="12"/>
      <c r="B59" s="104"/>
      <c r="C59" s="104"/>
      <c r="D59" s="104"/>
      <c r="E59" s="171"/>
      <c r="F59" s="105"/>
    </row>
    <row r="60" spans="1:6" ht="9" customHeight="1">
      <c r="A60" s="12"/>
      <c r="B60" s="104"/>
      <c r="C60" s="104"/>
      <c r="D60" s="104"/>
      <c r="E60" s="171"/>
      <c r="F60" s="105"/>
    </row>
    <row r="61" spans="1:6" ht="9" customHeight="1">
      <c r="A61" s="12"/>
      <c r="B61" s="104"/>
      <c r="C61" s="104"/>
      <c r="D61" s="104"/>
      <c r="E61" s="171"/>
      <c r="F61" s="105"/>
    </row>
    <row r="62" spans="1:6" ht="9" customHeight="1">
      <c r="A62" s="12"/>
      <c r="B62" s="104"/>
      <c r="C62" s="104"/>
      <c r="D62" s="104"/>
      <c r="E62" s="171"/>
      <c r="F62" s="105"/>
    </row>
    <row r="63" spans="1:6" ht="9" customHeight="1">
      <c r="A63" s="172"/>
      <c r="B63" s="173"/>
      <c r="C63" s="173"/>
      <c r="D63" s="173"/>
      <c r="E63" s="174"/>
      <c r="F63" s="175"/>
    </row>
    <row r="64" spans="1:6" ht="12" customHeight="1">
      <c r="A64" s="73" t="s">
        <v>144</v>
      </c>
      <c r="B64" s="73"/>
      <c r="C64" s="73"/>
      <c r="D64" s="73"/>
      <c r="E64" s="1"/>
      <c r="F64" s="137"/>
    </row>
    <row r="65" spans="1:6" ht="12" customHeight="1">
      <c r="A65" s="17" t="s">
        <v>145</v>
      </c>
      <c r="B65" s="17"/>
      <c r="C65" s="17"/>
      <c r="D65" s="17"/>
      <c r="E65" s="17"/>
      <c r="F65" s="17"/>
    </row>
  </sheetData>
  <sheetProtection/>
  <mergeCells count="2">
    <mergeCell ref="A28:B28"/>
    <mergeCell ref="A54:C56"/>
  </mergeCells>
  <printOptions/>
  <pageMargins left="0" right="0" top="1" bottom="1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ElizabethM.Campbell</cp:lastModifiedBy>
  <cp:lastPrinted>2006-03-31T16:40:40Z</cp:lastPrinted>
  <dcterms:created xsi:type="dcterms:W3CDTF">2006-03-29T22:41:14Z</dcterms:created>
  <dcterms:modified xsi:type="dcterms:W3CDTF">2007-12-05T13:17:57Z</dcterms:modified>
  <cp:category/>
  <cp:version/>
  <cp:contentType/>
  <cp:contentStatus/>
</cp:coreProperties>
</file>