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N:\99615-001\Planning\Forecasting form and guide\Form sent to DelDOT for upload and use 3.1.24\"/>
    </mc:Choice>
  </mc:AlternateContent>
  <xr:revisionPtr revIDLastSave="0" documentId="13_ncr:1_{BC194C07-CED3-4410-B66F-EAB77615568C}" xr6:coauthVersionLast="47" xr6:coauthVersionMax="47" xr10:uidLastSave="{00000000-0000-0000-0000-000000000000}"/>
  <bookViews>
    <workbookView xWindow="-120" yWindow="-120" windowWidth="29040" windowHeight="15840" firstSheet="1" activeTab="1" xr2:uid="{EF718F02-7ADD-4A5F-9D71-18A52BA9FD48}"/>
  </bookViews>
  <sheets>
    <sheet name="ReadMe" sheetId="4" r:id="rId1"/>
    <sheet name="Form" sheetId="1" r:id="rId2"/>
    <sheet name="List" sheetId="2" state="hidden" r:id="rId3"/>
  </sheets>
  <definedNames>
    <definedName name="Build?">List!$F$1:$F$5</definedName>
    <definedName name="ForecastType">List!$A$1:$A$8</definedName>
    <definedName name="No_Build?">List!$E$1:$E$5</definedName>
    <definedName name="_xlnm.Print_Area" localSheetId="1">Form!$A$1:$I$67</definedName>
    <definedName name="_xlnm.Print_Titles" localSheetId="1">Form!$1:$3</definedName>
    <definedName name="ProjectType">List!$B$1:$B$7</definedName>
    <definedName name="TimePeriod">List!$C$1:$C$6</definedName>
    <definedName name="YesNo">List!$D$1:$D$5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6" i="1" l="1"/>
  <c r="D28" i="1"/>
  <c r="C66" i="1"/>
  <c r="G45" i="1"/>
  <c r="G41" i="1"/>
  <c r="G40" i="1"/>
  <c r="G51" i="1"/>
  <c r="G53" i="1"/>
  <c r="A32" i="1" l="1"/>
  <c r="G49" i="1"/>
  <c r="F28" i="1"/>
  <c r="G43" i="1"/>
  <c r="G42" i="1"/>
  <c r="A29" i="1"/>
  <c r="A28" i="1"/>
  <c r="A25" i="1"/>
  <c r="A26" i="1" s="1"/>
  <c r="A27" i="1" s="1"/>
  <c r="F39" i="1" l="1"/>
  <c r="G47" i="1"/>
</calcChain>
</file>

<file path=xl/sharedStrings.xml><?xml version="1.0" encoding="utf-8"?>
<sst xmlns="http://schemas.openxmlformats.org/spreadsheetml/2006/main" count="135" uniqueCount="93">
  <si>
    <t xml:space="preserve">The following is annotation corresponding to the numbers shown in the form to explain the information being sought to the submitter. </t>
  </si>
  <si>
    <t xml:space="preserve">Please fully complete the form and submit with necessary attachments so your forecast is processed correctly and without delay </t>
  </si>
  <si>
    <t>#</t>
  </si>
  <si>
    <t>Field</t>
  </si>
  <si>
    <t>Field description / purpose</t>
  </si>
  <si>
    <t>Response options</t>
  </si>
  <si>
    <t>Response option description / explanation</t>
  </si>
  <si>
    <t>Project Type</t>
  </si>
  <si>
    <t>Defining the type of project will inform what other information you will need to provide so the DelDOT forecasting, analytics, and modeling team can properly scope and proceed with your request. Your selection will influence the subsequent fields and information you need to provide.</t>
  </si>
  <si>
    <t>Bridge Replacement</t>
  </si>
  <si>
    <t>Requests are for a simple title block forecast</t>
  </si>
  <si>
    <t>Corridor Improvement</t>
  </si>
  <si>
    <t>Request includes multiple roadway segments along a corridor with AADTs, DDHVs, and possibly turning movements. This effort will require a scoping call.</t>
  </si>
  <si>
    <t>Intersection Improvement</t>
  </si>
  <si>
    <t>Request is for forecast specific to an intersection(s). It includes AM/PM peak hour turning movements, possibly AADTs, DDHVs, etc. This effort will require a scoping call</t>
  </si>
  <si>
    <t>Transportation Improvement District</t>
  </si>
  <si>
    <t>Request is for forecast for a planning study or a project that falls within a TID. This effort will require a scoping call.</t>
  </si>
  <si>
    <t>New Location</t>
  </si>
  <si>
    <t>Request is for forecast at a new road. This effort will require a scoping call.</t>
  </si>
  <si>
    <t>Other</t>
  </si>
  <si>
    <t>Select this option if none of the above apply or you are unsure. This will require a scoping call.</t>
  </si>
  <si>
    <t>Forecast years</t>
  </si>
  <si>
    <t xml:space="preserve">Used to define the years for which the request is needed. </t>
  </si>
  <si>
    <t>Existing year</t>
  </si>
  <si>
    <t>Opening year</t>
  </si>
  <si>
    <t>Future year</t>
  </si>
  <si>
    <t>Are there roadway scenarios/alternatives?</t>
  </si>
  <si>
    <t>Defines whether you are seeking forecasts of alternative scenarios for roadway configurations and/or land use conditions</t>
  </si>
  <si>
    <t>Yes</t>
  </si>
  <si>
    <t>No</t>
  </si>
  <si>
    <t>Not sure</t>
  </si>
  <si>
    <t xml:space="preserve">If you select 'Yes', you will be prompted to further answer regarding the number of alternative scenarios, type, and year(s) </t>
  </si>
  <si>
    <t>Type of forecast</t>
  </si>
  <si>
    <t>Used to define what type of forecast you are seeking for existing year, opening year, and future year (as relevant)</t>
  </si>
  <si>
    <t>Daily/AADTs</t>
  </si>
  <si>
    <t>Design Hour/DDHVs</t>
  </si>
  <si>
    <t>Daily</t>
  </si>
  <si>
    <t>Saturday</t>
  </si>
  <si>
    <t>Summer Daily</t>
  </si>
  <si>
    <t>Summer Saturday</t>
  </si>
  <si>
    <t>Turning Movement</t>
  </si>
  <si>
    <t>Are there other projects, studies, or land developments in the study area that should be considered?</t>
  </si>
  <si>
    <t>Depending on the specifics of your request, there may be surrounding conditions that should be factored into the forecast.</t>
  </si>
  <si>
    <t xml:space="preserve">       Travel Forecasting Request Form</t>
  </si>
  <si>
    <t>Request Date:</t>
  </si>
  <si>
    <t>Contact Information</t>
  </si>
  <si>
    <t>Name:</t>
  </si>
  <si>
    <t>Email:</t>
  </si>
  <si>
    <t>Phone:</t>
  </si>
  <si>
    <t>Project Information</t>
  </si>
  <si>
    <t>Contract Number:</t>
  </si>
  <si>
    <t>Project ID:</t>
  </si>
  <si>
    <t>Contract Title:</t>
  </si>
  <si>
    <t>Project Location:</t>
  </si>
  <si>
    <t>Is this for a GRANT request?</t>
  </si>
  <si>
    <t>Please Select</t>
  </si>
  <si>
    <r>
      <t xml:space="preserve">Project Type </t>
    </r>
    <r>
      <rPr>
        <b/>
        <vertAlign val="superscript"/>
        <sz val="12"/>
        <color rgb="FFFF0000"/>
        <rFont val="Times New Roman"/>
        <family val="1"/>
      </rPr>
      <t>1</t>
    </r>
  </si>
  <si>
    <r>
      <t xml:space="preserve">Forecast Years </t>
    </r>
    <r>
      <rPr>
        <b/>
        <vertAlign val="superscript"/>
        <sz val="12"/>
        <color rgb="FFFF0000"/>
        <rFont val="Times New Roman"/>
        <family val="1"/>
      </rPr>
      <t>2</t>
    </r>
  </si>
  <si>
    <t>Existing Year</t>
  </si>
  <si>
    <t>Opening Year (if needed)</t>
  </si>
  <si>
    <t>Future Year</t>
  </si>
  <si>
    <r>
      <t xml:space="preserve">Are there roadway scenarios? </t>
    </r>
    <r>
      <rPr>
        <b/>
        <vertAlign val="superscript"/>
        <sz val="12"/>
        <color rgb="FFFF0000"/>
        <rFont val="Times New Roman"/>
        <family val="1"/>
      </rPr>
      <t>3</t>
    </r>
  </si>
  <si>
    <r>
      <t xml:space="preserve">Types of Forecast </t>
    </r>
    <r>
      <rPr>
        <b/>
        <vertAlign val="superscript"/>
        <sz val="12"/>
        <color rgb="FFFF0000"/>
        <rFont val="Times New Roman"/>
        <family val="1"/>
      </rPr>
      <t>4</t>
    </r>
  </si>
  <si>
    <r>
      <t>Are there other projects, studies, or land developments in the study area that should be considered?</t>
    </r>
    <r>
      <rPr>
        <b/>
        <sz val="11"/>
        <color rgb="FFFF0000"/>
        <rFont val="Times New Roman"/>
        <family val="1"/>
      </rPr>
      <t xml:space="preserve"> </t>
    </r>
    <r>
      <rPr>
        <b/>
        <vertAlign val="superscript"/>
        <sz val="12"/>
        <color rgb="FFFF0000"/>
        <rFont val="Times New Roman"/>
        <family val="1"/>
      </rPr>
      <t>5</t>
    </r>
  </si>
  <si>
    <t>Required Information Checklist</t>
  </si>
  <si>
    <r>
      <t xml:space="preserve">Checklist*
</t>
    </r>
    <r>
      <rPr>
        <sz val="11"/>
        <color theme="1"/>
        <rFont val="Times New Roman"/>
        <family val="1"/>
      </rPr>
      <t>Please put an "x" or "NA" in each  box as you complete the checklist.</t>
    </r>
  </si>
  <si>
    <t>Project location map</t>
  </si>
  <si>
    <t xml:space="preserve">  - Indicate project roadway(s) on map</t>
  </si>
  <si>
    <t xml:space="preserve">  - If turning movements are requested, indicate intersection locations</t>
  </si>
  <si>
    <t xml:space="preserve">  - If land use scenarios are requested, indicate development locations</t>
  </si>
  <si>
    <t>Roadway Classification(s)</t>
  </si>
  <si>
    <t>Roadway scenarios</t>
  </si>
  <si>
    <t>Land development scenario details</t>
  </si>
  <si>
    <t>Any Project Specific Counts</t>
  </si>
  <si>
    <t>Other projects or studies in the study area</t>
  </si>
  <si>
    <r>
      <t xml:space="preserve">* </t>
    </r>
    <r>
      <rPr>
        <b/>
        <sz val="13"/>
        <color rgb="FF28488C"/>
        <rFont val="Times New Roman"/>
        <family val="1"/>
      </rPr>
      <t xml:space="preserve">If required information is not currently available, please indicate a date when the
   information will be provided. We cannot provide a reliable completion timeframe until </t>
    </r>
    <r>
      <rPr>
        <b/>
        <u/>
        <sz val="13"/>
        <color rgb="FFFF0000"/>
        <rFont val="Times New Roman"/>
        <family val="1"/>
      </rPr>
      <t xml:space="preserve">all
</t>
    </r>
    <r>
      <rPr>
        <b/>
        <sz val="13"/>
        <color rgb="FFFF0000"/>
        <rFont val="Times New Roman"/>
        <family val="1"/>
      </rPr>
      <t xml:space="preserve">   </t>
    </r>
    <r>
      <rPr>
        <b/>
        <sz val="13"/>
        <color rgb="FF28488C"/>
        <rFont val="Times New Roman"/>
        <family val="1"/>
      </rPr>
      <t>data is delivered.</t>
    </r>
  </si>
  <si>
    <t>Please submit the form and attachments to the following personnel</t>
  </si>
  <si>
    <t>Anson Gock</t>
  </si>
  <si>
    <t>Andrea Trabelsi</t>
  </si>
  <si>
    <t>Jamie Snow</t>
  </si>
  <si>
    <t>Anson.Gock@delaware.gov</t>
  </si>
  <si>
    <t>Atrabelsi@wrallp.com</t>
  </si>
  <si>
    <t>Jsnow@wrallp.com</t>
  </si>
  <si>
    <t>302-760-2523</t>
  </si>
  <si>
    <t>302-691-9874</t>
  </si>
  <si>
    <t>407-755-9323</t>
  </si>
  <si>
    <t>Based on the information provided</t>
  </si>
  <si>
    <t>AM/PM</t>
  </si>
  <si>
    <t>Design Hour</t>
  </si>
  <si>
    <t>Midday</t>
  </si>
  <si>
    <t>Not Sure</t>
  </si>
  <si>
    <t>Not Applicable</t>
  </si>
  <si>
    <r>
      <rPr>
        <sz val="11"/>
        <color rgb="FF000000"/>
        <rFont val="Calibri"/>
      </rPr>
      <t xml:space="preserve">Please complete this request form and email all pertinent files to the contacts listed at the bottom of this form. Please call the number below for assistance. </t>
    </r>
    <r>
      <rPr>
        <b/>
        <sz val="11"/>
        <color rgb="FFFF0000"/>
        <rFont val="Calibri"/>
      </rPr>
      <t>Superscripted</t>
    </r>
    <r>
      <rPr>
        <sz val="11"/>
        <color rgb="FF000000"/>
        <rFont val="Calibri"/>
      </rPr>
      <t xml:space="preserve"> items are explained on the ReadMe tab. Thank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</si>
</sst>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sz val="11"/>
      <color theme="1"/>
      <name val="Times New Roman"/>
      <family val="1"/>
    </font>
    <font>
      <u/>
      <sz val="11"/>
      <color theme="10"/>
      <name val="Times New Roman"/>
      <family val="1"/>
    </font>
    <font>
      <b/>
      <sz val="14"/>
      <color theme="1"/>
      <name val="Times New Roman"/>
      <family val="1"/>
    </font>
    <font>
      <b/>
      <sz val="13"/>
      <color theme="1"/>
      <name val="Times New Roman"/>
      <family val="1"/>
    </font>
    <font>
      <b/>
      <sz val="13"/>
      <color rgb="FF28488C"/>
      <name val="Times New Roman"/>
      <family val="1"/>
    </font>
    <font>
      <b/>
      <u/>
      <sz val="13"/>
      <color rgb="FFFF0000"/>
      <name val="Times New Roman"/>
      <family val="1"/>
    </font>
    <font>
      <b/>
      <sz val="13"/>
      <color rgb="FFFF0000"/>
      <name val="Times New Roman"/>
      <family val="1"/>
    </font>
    <font>
      <sz val="22"/>
      <color theme="1"/>
      <name val="Calibri"/>
      <family val="2"/>
      <scheme val="minor"/>
    </font>
    <font>
      <sz val="10.5"/>
      <color theme="1"/>
      <name val="Calibri"/>
      <family val="2"/>
      <scheme val="minor"/>
    </font>
    <font>
      <sz val="11"/>
      <color theme="0"/>
      <name val="Times New Roman"/>
      <family val="1"/>
    </font>
    <font>
      <b/>
      <u/>
      <sz val="11"/>
      <color theme="1"/>
      <name val="Times New Roman"/>
      <family val="1"/>
    </font>
    <font>
      <sz val="10"/>
      <color theme="1"/>
      <name val="Times New Roman"/>
      <family val="1"/>
    </font>
    <font>
      <b/>
      <sz val="11"/>
      <color theme="1"/>
      <name val="Calibri"/>
      <family val="2"/>
      <scheme val="minor"/>
    </font>
    <font>
      <sz val="18"/>
      <color theme="1"/>
      <name val="Times New Roman"/>
      <family val="1"/>
    </font>
    <font>
      <b/>
      <u/>
      <sz val="18"/>
      <color rgb="FFFF0000"/>
      <name val="Times New Roman"/>
      <family val="1"/>
    </font>
    <font>
      <sz val="11"/>
      <color rgb="FF000000"/>
      <name val="Times New Roman"/>
      <family val="1"/>
    </font>
    <font>
      <b/>
      <sz val="11"/>
      <color rgb="FFFF0000"/>
      <name val="Times New Roman"/>
      <family val="1"/>
    </font>
    <font>
      <b/>
      <vertAlign val="superscript"/>
      <sz val="12"/>
      <color rgb="FFFF0000"/>
      <name val="Times New Roman"/>
      <family val="1"/>
    </font>
    <font>
      <sz val="11"/>
      <name val="Times New Roman"/>
      <family val="1"/>
    </font>
    <font>
      <sz val="11"/>
      <color rgb="FF000000"/>
      <name val="Calibri"/>
    </font>
    <font>
      <b/>
      <sz val="11"/>
      <color rgb="FFFF0000"/>
      <name val="Calibri"/>
    </font>
    <font>
      <sz val="11"/>
      <color theme="1"/>
      <name val="Calibri"/>
    </font>
  </fonts>
  <fills count="4">
    <fill>
      <patternFill patternType="none"/>
    </fill>
    <fill>
      <patternFill patternType="gray125"/>
    </fill>
    <fill>
      <patternFill patternType="solid">
        <fgColor rgb="FFDBE3F5"/>
        <bgColor indexed="64"/>
      </patternFill>
    </fill>
    <fill>
      <patternFill patternType="solid">
        <fgColor theme="4"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rgb="FF28488C"/>
      </left>
      <right/>
      <top style="double">
        <color rgb="FF28488C"/>
      </top>
      <bottom/>
      <diagonal/>
    </border>
    <border>
      <left/>
      <right/>
      <top style="double">
        <color rgb="FF28488C"/>
      </top>
      <bottom/>
      <diagonal/>
    </border>
    <border>
      <left/>
      <right style="double">
        <color rgb="FF28488C"/>
      </right>
      <top style="double">
        <color rgb="FF28488C"/>
      </top>
      <bottom/>
      <diagonal/>
    </border>
    <border>
      <left style="double">
        <color rgb="FF28488C"/>
      </left>
      <right/>
      <top/>
      <bottom/>
      <diagonal/>
    </border>
    <border>
      <left/>
      <right style="double">
        <color rgb="FF28488C"/>
      </right>
      <top/>
      <bottom/>
      <diagonal/>
    </border>
    <border>
      <left style="double">
        <color rgb="FF28488C"/>
      </left>
      <right/>
      <top/>
      <bottom style="double">
        <color rgb="FF28488C"/>
      </bottom>
      <diagonal/>
    </border>
    <border>
      <left/>
      <right/>
      <top/>
      <bottom style="double">
        <color rgb="FF28488C"/>
      </bottom>
      <diagonal/>
    </border>
    <border>
      <left/>
      <right style="double">
        <color rgb="FF28488C"/>
      </right>
      <top/>
      <bottom style="double">
        <color rgb="FF28488C"/>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xf numFmtId="0" fontId="1" fillId="0" borderId="0" applyNumberFormat="0" applyFill="0" applyBorder="0" applyAlignment="0" applyProtection="0"/>
  </cellStyleXfs>
  <cellXfs count="80">
    <xf numFmtId="0" fontId="0" fillId="0" borderId="0" xfId="0"/>
    <xf numFmtId="0" fontId="2" fillId="0" borderId="0" xfId="0" applyFont="1"/>
    <xf numFmtId="0" fontId="3" fillId="0" borderId="0" xfId="1" applyFont="1"/>
    <xf numFmtId="0" fontId="4" fillId="0" borderId="0" xfId="0" applyFont="1" applyAlignment="1">
      <alignment horizontal="center"/>
    </xf>
    <xf numFmtId="14" fontId="2" fillId="0" borderId="0" xfId="0" applyNumberFormat="1" applyFont="1"/>
    <xf numFmtId="16" fontId="2" fillId="0" borderId="0" xfId="0" applyNumberFormat="1" applyFont="1"/>
    <xf numFmtId="0" fontId="2" fillId="0" borderId="0" xfId="0" applyFont="1" applyAlignment="1">
      <alignment horizontal="center"/>
    </xf>
    <xf numFmtId="0" fontId="2" fillId="0" borderId="0" xfId="0" applyFont="1" applyAlignment="1">
      <alignment horizontal="left"/>
    </xf>
    <xf numFmtId="0" fontId="2" fillId="2" borderId="1" xfId="0" applyFont="1" applyFill="1" applyBorder="1" applyAlignment="1">
      <alignment horizontal="center"/>
    </xf>
    <xf numFmtId="0" fontId="2" fillId="2" borderId="1" xfId="0" applyFont="1" applyFill="1" applyBorder="1"/>
    <xf numFmtId="0" fontId="2" fillId="2" borderId="0" xfId="0" applyFont="1" applyFill="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0" fillId="0" borderId="0" xfId="0" applyFont="1" applyAlignment="1">
      <alignment wrapText="1"/>
    </xf>
    <xf numFmtId="0" fontId="2" fillId="2" borderId="0" xfId="0" applyFont="1" applyFill="1"/>
    <xf numFmtId="0" fontId="13" fillId="0" borderId="12" xfId="0" applyFont="1" applyBorder="1" applyAlignment="1">
      <alignment horizontal="left"/>
    </xf>
    <xf numFmtId="0" fontId="13" fillId="0" borderId="0" xfId="0" applyFont="1" applyAlignment="1">
      <alignment horizontal="left"/>
    </xf>
    <xf numFmtId="0" fontId="2" fillId="0" borderId="0" xfId="0" quotePrefix="1" applyFont="1"/>
    <xf numFmtId="0" fontId="4" fillId="0" borderId="0" xfId="0" applyFont="1"/>
    <xf numFmtId="14" fontId="2" fillId="0" borderId="0" xfId="0" applyNumberFormat="1" applyFont="1" applyAlignment="1">
      <alignment horizontal="center"/>
    </xf>
    <xf numFmtId="0" fontId="0" fillId="0" borderId="1" xfId="0" applyBorder="1"/>
    <xf numFmtId="0" fontId="14" fillId="0" borderId="13" xfId="0" applyFont="1" applyBorder="1"/>
    <xf numFmtId="0" fontId="0" fillId="0" borderId="13" xfId="0" applyBorder="1"/>
    <xf numFmtId="0" fontId="0" fillId="0" borderId="0" xfId="0" applyAlignment="1">
      <alignment wrapText="1"/>
    </xf>
    <xf numFmtId="0" fontId="2" fillId="0" borderId="0" xfId="0" applyFont="1" applyAlignment="1">
      <alignment horizontal="left" vertical="top" wrapText="1"/>
    </xf>
    <xf numFmtId="0" fontId="0" fillId="0" borderId="14" xfId="0" applyBorder="1"/>
    <xf numFmtId="0" fontId="0" fillId="0" borderId="14" xfId="0" applyBorder="1" applyAlignment="1">
      <alignment wrapText="1"/>
    </xf>
    <xf numFmtId="0" fontId="2" fillId="2" borderId="1" xfId="0" applyFont="1" applyFill="1" applyBorder="1" applyAlignment="1">
      <alignment horizontal="center" vertical="center"/>
    </xf>
    <xf numFmtId="0" fontId="0" fillId="0" borderId="0" xfId="0" applyAlignment="1">
      <alignment horizontal="center"/>
    </xf>
    <xf numFmtId="0" fontId="0" fillId="0" borderId="14" xfId="0" applyBorder="1" applyAlignment="1">
      <alignment horizontal="center" vertical="center"/>
    </xf>
    <xf numFmtId="0" fontId="0" fillId="0" borderId="0" xfId="0" applyAlignment="1">
      <alignment vertical="center"/>
    </xf>
    <xf numFmtId="0" fontId="14" fillId="0" borderId="13" xfId="0" applyFont="1" applyBorder="1" applyAlignment="1">
      <alignment vertical="center"/>
    </xf>
    <xf numFmtId="0" fontId="0" fillId="0" borderId="1" xfId="0" applyBorder="1" applyAlignment="1">
      <alignment vertical="center"/>
    </xf>
    <xf numFmtId="0" fontId="14" fillId="0" borderId="13" xfId="0" applyFont="1" applyBorder="1" applyAlignment="1">
      <alignment horizontal="center"/>
    </xf>
    <xf numFmtId="0" fontId="0" fillId="0" borderId="0" xfId="0" applyAlignment="1">
      <alignment horizontal="left"/>
    </xf>
    <xf numFmtId="0" fontId="9" fillId="0" borderId="0" xfId="0" applyFont="1" applyAlignment="1">
      <alignment vertical="center"/>
    </xf>
    <xf numFmtId="0" fontId="2" fillId="0" borderId="0" xfId="0" applyFont="1" applyAlignment="1">
      <alignment vertical="center"/>
    </xf>
    <xf numFmtId="0" fontId="20" fillId="3" borderId="1" xfId="0" applyFont="1" applyFill="1" applyBorder="1" applyAlignment="1">
      <alignment horizontal="center"/>
    </xf>
    <xf numFmtId="0" fontId="2" fillId="0" borderId="15" xfId="0"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20" fillId="3" borderId="0" xfId="0" applyFont="1" applyFill="1" applyAlignment="1">
      <alignment horizontal="center"/>
    </xf>
    <xf numFmtId="0" fontId="2" fillId="0" borderId="0" xfId="0" applyFont="1" applyAlignment="1">
      <alignment horizontal="left" vertical="center"/>
    </xf>
    <xf numFmtId="0" fontId="2" fillId="2" borderId="0" xfId="0" applyFont="1" applyFill="1" applyAlignment="1">
      <alignment horizontal="center"/>
    </xf>
    <xf numFmtId="0" fontId="2" fillId="2" borderId="1" xfId="0" applyFont="1" applyFill="1" applyBorder="1" applyAlignment="1">
      <alignment horizontal="center"/>
    </xf>
    <xf numFmtId="14" fontId="15" fillId="0" borderId="0" xfId="0" applyNumberFormat="1" applyFont="1" applyAlignment="1">
      <alignment horizontal="left" vertical="center" wrapText="1"/>
    </xf>
    <xf numFmtId="14" fontId="16" fillId="0" borderId="0" xfId="0" applyNumberFormat="1" applyFont="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horizontal="left" vertical="top" wrapText="1"/>
    </xf>
    <xf numFmtId="0" fontId="2" fillId="0" borderId="0" xfId="0" applyFont="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lignment horizontal="left"/>
    </xf>
    <xf numFmtId="0" fontId="3" fillId="0" borderId="0" xfId="1" applyFont="1" applyAlignment="1">
      <alignment horizontal="left"/>
    </xf>
    <xf numFmtId="0" fontId="15" fillId="0" borderId="0" xfId="0" applyFont="1" applyAlignment="1">
      <alignment horizontal="center" vertical="center"/>
    </xf>
    <xf numFmtId="0" fontId="4" fillId="0" borderId="0" xfId="0" applyFont="1" applyAlignment="1">
      <alignment horizontal="center"/>
    </xf>
    <xf numFmtId="0" fontId="23" fillId="0" borderId="0" xfId="0" applyFont="1" applyAlignment="1">
      <alignment horizontal="left" vertical="center" wrapText="1" indent="15"/>
    </xf>
    <xf numFmtId="0" fontId="0" fillId="0" borderId="0" xfId="0" applyAlignment="1">
      <alignment horizontal="left" vertical="center" wrapText="1" indent="15"/>
    </xf>
    <xf numFmtId="0" fontId="9" fillId="0" borderId="0" xfId="0" applyFont="1" applyAlignment="1">
      <alignment horizontal="center" vertical="center"/>
    </xf>
    <xf numFmtId="0" fontId="1" fillId="2" borderId="0" xfId="1" applyFill="1" applyAlignment="1">
      <alignment horizontal="center"/>
    </xf>
    <xf numFmtId="14" fontId="2" fillId="2" borderId="0" xfId="0" applyNumberFormat="1" applyFont="1" applyFill="1" applyAlignment="1">
      <alignment horizontal="center"/>
    </xf>
    <xf numFmtId="0" fontId="2" fillId="0" borderId="0" xfId="0" applyFont="1" applyAlignment="1">
      <alignment horizontal="center" vertical="center" wrapText="1"/>
    </xf>
    <xf numFmtId="0" fontId="2" fillId="0" borderId="0" xfId="0" applyFont="1" applyAlignment="1">
      <alignment horizontal="center"/>
    </xf>
  </cellXfs>
  <cellStyles count="2">
    <cellStyle name="Hyperlink" xfId="1" builtinId="8"/>
    <cellStyle name="Normal" xfId="0" builtinId="0"/>
  </cellStyles>
  <dxfs count="3">
    <dxf>
      <font>
        <color rgb="FF9C0006"/>
      </font>
      <fill>
        <patternFill>
          <bgColor rgb="FFFFC7CE"/>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val="0"/>
        <i val="0"/>
        <color auto="1"/>
      </font>
      <fill>
        <patternFill>
          <bgColor rgb="FFAEC0E8"/>
        </patternFill>
      </fill>
      <border>
        <bottom style="thin">
          <color auto="1"/>
        </bottom>
        <vertical/>
        <horizontal/>
      </border>
    </dxf>
  </dxfs>
  <tableStyles count="0" defaultTableStyle="TableStyleMedium2" defaultPivotStyle="PivotStyleLight16"/>
  <colors>
    <mruColors>
      <color rgb="FFDBE3F5"/>
      <color rgb="FF28488C"/>
      <color rgb="FFAEC0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en.wikipedia.org/wiki/File:DelDOT.sv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931353</xdr:colOff>
      <xdr:row>2</xdr:row>
      <xdr:rowOff>205741</xdr:rowOff>
    </xdr:to>
    <xdr:pic>
      <xdr:nvPicPr>
        <xdr:cNvPr id="2" name="Picture 1">
          <a:extLst>
            <a:ext uri="{FF2B5EF4-FFF2-40B4-BE49-F238E27FC236}">
              <a16:creationId xmlns:a16="http://schemas.microsoft.com/office/drawing/2014/main" id="{F1EEDF0E-4435-40A0-A2BB-B61C5890CB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0" y="2"/>
          <a:ext cx="927543" cy="962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Jsnow@wrallp.com" TargetMode="External"/><Relationship Id="rId2" Type="http://schemas.openxmlformats.org/officeDocument/2006/relationships/hyperlink" Target="mailto:Atrabelsi@wrallp.com" TargetMode="External"/><Relationship Id="rId1" Type="http://schemas.openxmlformats.org/officeDocument/2006/relationships/hyperlink" Target="mailto:Anson.Gock@delaw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668FC-421C-4A19-B5FF-C0E2D70464A1}">
  <dimension ref="A1:E26"/>
  <sheetViews>
    <sheetView workbookViewId="0">
      <selection activeCell="D5" sqref="D5:D10"/>
    </sheetView>
  </sheetViews>
  <sheetFormatPr defaultRowHeight="15" x14ac:dyDescent="0.25"/>
  <cols>
    <col min="1" max="1" width="5.42578125" style="28" customWidth="1"/>
    <col min="2" max="2" width="29.7109375" customWidth="1"/>
    <col min="3" max="3" width="52.140625" customWidth="1"/>
    <col min="4" max="4" width="35.42578125" style="30" customWidth="1"/>
    <col min="5" max="5" width="89.140625" customWidth="1"/>
  </cols>
  <sheetData>
    <row r="1" spans="1:5" x14ac:dyDescent="0.25">
      <c r="A1" s="34" t="s">
        <v>0</v>
      </c>
    </row>
    <row r="2" spans="1:5" x14ac:dyDescent="0.25">
      <c r="A2" s="34" t="s">
        <v>1</v>
      </c>
    </row>
    <row r="4" spans="1:5" s="22" customFormat="1" x14ac:dyDescent="0.25">
      <c r="A4" s="33" t="s">
        <v>2</v>
      </c>
      <c r="B4" s="21" t="s">
        <v>3</v>
      </c>
      <c r="C4" s="21" t="s">
        <v>4</v>
      </c>
      <c r="D4" s="31" t="s">
        <v>5</v>
      </c>
      <c r="E4" s="21" t="s">
        <v>6</v>
      </c>
    </row>
    <row r="5" spans="1:5" s="30" customFormat="1" ht="30" customHeight="1" x14ac:dyDescent="0.25">
      <c r="A5" s="40">
        <v>1</v>
      </c>
      <c r="B5" s="45" t="s">
        <v>7</v>
      </c>
      <c r="C5" s="39" t="s">
        <v>8</v>
      </c>
      <c r="D5" s="30" t="s">
        <v>9</v>
      </c>
      <c r="E5" s="30" t="s">
        <v>10</v>
      </c>
    </row>
    <row r="6" spans="1:5" ht="30" x14ac:dyDescent="0.25">
      <c r="A6" s="41"/>
      <c r="B6" s="46"/>
      <c r="C6" s="43"/>
      <c r="D6" s="30" t="s">
        <v>11</v>
      </c>
      <c r="E6" s="23" t="s">
        <v>12</v>
      </c>
    </row>
    <row r="7" spans="1:5" ht="30" x14ac:dyDescent="0.25">
      <c r="A7" s="41"/>
      <c r="B7" s="46"/>
      <c r="C7" s="43"/>
      <c r="D7" s="30" t="s">
        <v>13</v>
      </c>
      <c r="E7" s="23" t="s">
        <v>14</v>
      </c>
    </row>
    <row r="8" spans="1:5" ht="30" x14ac:dyDescent="0.25">
      <c r="A8" s="41"/>
      <c r="B8" s="46"/>
      <c r="C8" s="43"/>
      <c r="D8" s="30" t="s">
        <v>15</v>
      </c>
      <c r="E8" s="23" t="s">
        <v>16</v>
      </c>
    </row>
    <row r="9" spans="1:5" s="30" customFormat="1" ht="30" customHeight="1" x14ac:dyDescent="0.25">
      <c r="A9" s="41"/>
      <c r="B9" s="46"/>
      <c r="C9" s="43"/>
      <c r="D9" s="30" t="s">
        <v>17</v>
      </c>
      <c r="E9" s="30" t="s">
        <v>18</v>
      </c>
    </row>
    <row r="10" spans="1:5" s="32" customFormat="1" ht="30" customHeight="1" x14ac:dyDescent="0.25">
      <c r="A10" s="42"/>
      <c r="B10" s="47"/>
      <c r="C10" s="44"/>
      <c r="D10" s="32" t="s">
        <v>19</v>
      </c>
      <c r="E10" s="32" t="s">
        <v>20</v>
      </c>
    </row>
    <row r="11" spans="1:5" ht="15" customHeight="1" x14ac:dyDescent="0.25">
      <c r="A11" s="40">
        <v>2</v>
      </c>
      <c r="B11" s="45" t="s">
        <v>21</v>
      </c>
      <c r="C11" s="39" t="s">
        <v>22</v>
      </c>
      <c r="D11" s="30" t="s">
        <v>23</v>
      </c>
    </row>
    <row r="12" spans="1:5" x14ac:dyDescent="0.25">
      <c r="A12" s="41"/>
      <c r="B12" s="46"/>
      <c r="C12" s="43"/>
      <c r="D12" s="30" t="s">
        <v>24</v>
      </c>
    </row>
    <row r="13" spans="1:5" s="20" customFormat="1" x14ac:dyDescent="0.25">
      <c r="A13" s="42"/>
      <c r="B13" s="47"/>
      <c r="C13" s="44"/>
      <c r="D13" s="32" t="s">
        <v>25</v>
      </c>
    </row>
    <row r="14" spans="1:5" ht="15" customHeight="1" x14ac:dyDescent="0.25">
      <c r="A14" s="40">
        <v>3</v>
      </c>
      <c r="B14" s="39" t="s">
        <v>26</v>
      </c>
      <c r="C14" s="39" t="s">
        <v>27</v>
      </c>
      <c r="D14" s="30" t="s">
        <v>28</v>
      </c>
    </row>
    <row r="15" spans="1:5" x14ac:dyDescent="0.25">
      <c r="A15" s="41"/>
      <c r="B15" s="43"/>
      <c r="C15" s="43"/>
      <c r="D15" s="30" t="s">
        <v>29</v>
      </c>
    </row>
    <row r="16" spans="1:5" x14ac:dyDescent="0.25">
      <c r="A16" s="41"/>
      <c r="B16" s="43"/>
      <c r="C16" s="43"/>
      <c r="D16" s="30" t="s">
        <v>30</v>
      </c>
    </row>
    <row r="17" spans="1:4" x14ac:dyDescent="0.25">
      <c r="A17" s="41"/>
      <c r="B17" t="s">
        <v>31</v>
      </c>
    </row>
    <row r="18" spans="1:4" s="20" customFormat="1" x14ac:dyDescent="0.25">
      <c r="A18" s="42"/>
      <c r="D18" s="32"/>
    </row>
    <row r="19" spans="1:4" x14ac:dyDescent="0.25">
      <c r="A19" s="40">
        <v>4</v>
      </c>
      <c r="B19" s="45" t="s">
        <v>32</v>
      </c>
      <c r="C19" s="39" t="s">
        <v>33</v>
      </c>
      <c r="D19" s="30" t="s">
        <v>34</v>
      </c>
    </row>
    <row r="20" spans="1:4" x14ac:dyDescent="0.25">
      <c r="A20" s="41"/>
      <c r="B20" s="46"/>
      <c r="C20" s="43"/>
      <c r="D20" s="30" t="s">
        <v>35</v>
      </c>
    </row>
    <row r="21" spans="1:4" x14ac:dyDescent="0.25">
      <c r="A21" s="41"/>
      <c r="B21" s="46"/>
      <c r="C21" s="43"/>
      <c r="D21" s="30" t="s">
        <v>36</v>
      </c>
    </row>
    <row r="22" spans="1:4" x14ac:dyDescent="0.25">
      <c r="A22" s="41"/>
      <c r="B22" s="46"/>
      <c r="C22" s="43"/>
      <c r="D22" s="30" t="s">
        <v>37</v>
      </c>
    </row>
    <row r="23" spans="1:4" x14ac:dyDescent="0.25">
      <c r="A23" s="41"/>
      <c r="B23" s="46"/>
      <c r="C23" s="43"/>
      <c r="D23" s="30" t="s">
        <v>38</v>
      </c>
    </row>
    <row r="24" spans="1:4" x14ac:dyDescent="0.25">
      <c r="A24" s="41"/>
      <c r="B24" s="46"/>
      <c r="C24" s="43"/>
      <c r="D24" s="30" t="s">
        <v>39</v>
      </c>
    </row>
    <row r="25" spans="1:4" x14ac:dyDescent="0.25">
      <c r="A25" s="42"/>
      <c r="B25" s="47"/>
      <c r="C25" s="44"/>
      <c r="D25" s="30" t="s">
        <v>40</v>
      </c>
    </row>
    <row r="26" spans="1:4" s="25" customFormat="1" ht="61.15" customHeight="1" x14ac:dyDescent="0.25">
      <c r="A26" s="29">
        <v>5</v>
      </c>
      <c r="B26" s="26" t="s">
        <v>41</v>
      </c>
      <c r="C26" s="39" t="s">
        <v>42</v>
      </c>
      <c r="D26" s="39"/>
    </row>
  </sheetData>
  <mergeCells count="13">
    <mergeCell ref="C5:C10"/>
    <mergeCell ref="B5:B10"/>
    <mergeCell ref="A5:A10"/>
    <mergeCell ref="C11:C13"/>
    <mergeCell ref="B11:B13"/>
    <mergeCell ref="A11:A13"/>
    <mergeCell ref="C26:D26"/>
    <mergeCell ref="A14:A18"/>
    <mergeCell ref="B14:B16"/>
    <mergeCell ref="C14:C16"/>
    <mergeCell ref="C19:C25"/>
    <mergeCell ref="B19:B25"/>
    <mergeCell ref="A19: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3C138-6CDB-48CC-8681-2D4AE22912DF}">
  <sheetPr>
    <pageSetUpPr fitToPage="1"/>
  </sheetPr>
  <dimension ref="A1:R67"/>
  <sheetViews>
    <sheetView tabSelected="1" workbookViewId="0">
      <selection activeCell="L7" sqref="L7"/>
    </sheetView>
  </sheetViews>
  <sheetFormatPr defaultColWidth="9.140625" defaultRowHeight="20.100000000000001" customHeight="1" x14ac:dyDescent="0.25"/>
  <cols>
    <col min="1" max="1" width="27.28515625" style="1" customWidth="1"/>
    <col min="2" max="2" width="24.7109375" style="1" customWidth="1"/>
    <col min="3" max="3" width="2.7109375" style="1" customWidth="1"/>
    <col min="4" max="4" width="21.7109375" style="1" customWidth="1"/>
    <col min="5" max="5" width="2.7109375" style="1" customWidth="1"/>
    <col min="6" max="6" width="6" style="1" customWidth="1"/>
    <col min="7" max="7" width="5.7109375" style="1" customWidth="1"/>
    <col min="8" max="8" width="7.42578125" style="1" customWidth="1"/>
    <col min="9" max="9" width="15.85546875" style="1" customWidth="1"/>
    <col min="10" max="22" width="9.140625" style="1"/>
    <col min="23" max="23" width="25.140625" style="1" bestFit="1" customWidth="1"/>
    <col min="24" max="24" width="20.140625" style="1" bestFit="1" customWidth="1"/>
    <col min="25" max="25" width="17.85546875" style="1" bestFit="1" customWidth="1"/>
    <col min="26" max="16384" width="9.140625" style="1"/>
  </cols>
  <sheetData>
    <row r="1" spans="1:14" s="36" customFormat="1" ht="39.950000000000003" customHeight="1" x14ac:dyDescent="0.25">
      <c r="A1" s="75" t="s">
        <v>43</v>
      </c>
      <c r="B1" s="75"/>
      <c r="C1" s="75"/>
      <c r="D1" s="75"/>
      <c r="E1" s="75"/>
      <c r="F1" s="75"/>
      <c r="G1" s="75"/>
      <c r="H1" s="75"/>
      <c r="I1" s="75"/>
      <c r="J1" s="35"/>
      <c r="K1" s="35"/>
      <c r="L1" s="35"/>
      <c r="M1" s="35"/>
      <c r="N1" s="35"/>
    </row>
    <row r="2" spans="1:14" ht="20.100000000000001" customHeight="1" x14ac:dyDescent="0.25">
      <c r="A2" s="73" t="s">
        <v>92</v>
      </c>
      <c r="B2" s="74"/>
      <c r="C2" s="74"/>
      <c r="D2" s="74"/>
      <c r="E2" s="74"/>
      <c r="F2" s="74"/>
      <c r="G2" s="74"/>
      <c r="H2" s="74"/>
      <c r="I2" s="74"/>
      <c r="J2" s="13"/>
      <c r="K2" s="13"/>
      <c r="L2" s="13"/>
      <c r="M2" s="13"/>
      <c r="N2" s="13"/>
    </row>
    <row r="3" spans="1:14" ht="20.100000000000001" customHeight="1" x14ac:dyDescent="0.25">
      <c r="A3" s="74"/>
      <c r="B3" s="74"/>
      <c r="C3" s="74"/>
      <c r="D3" s="74"/>
      <c r="E3" s="74"/>
      <c r="F3" s="74"/>
      <c r="G3" s="74"/>
      <c r="H3" s="74"/>
      <c r="I3" s="74"/>
      <c r="J3" s="13"/>
      <c r="K3" s="13"/>
      <c r="L3" s="13"/>
      <c r="M3" s="13"/>
      <c r="N3" s="13"/>
    </row>
    <row r="4" spans="1:14" ht="20.100000000000001" customHeight="1" x14ac:dyDescent="0.25">
      <c r="A4" s="74"/>
      <c r="B4" s="74"/>
      <c r="C4" s="74"/>
      <c r="D4" s="74"/>
      <c r="E4" s="74"/>
      <c r="F4" s="74"/>
      <c r="G4" s="74"/>
      <c r="H4" s="74"/>
      <c r="I4" s="74"/>
    </row>
    <row r="5" spans="1:14" ht="20.100000000000001" customHeight="1" x14ac:dyDescent="0.25">
      <c r="A5" s="1" t="s">
        <v>44</v>
      </c>
      <c r="B5" s="77">
        <v>45351</v>
      </c>
      <c r="C5" s="77"/>
      <c r="D5" s="77"/>
      <c r="E5" s="77"/>
      <c r="F5" s="77"/>
      <c r="G5" s="77"/>
      <c r="H5" s="77"/>
      <c r="I5" s="77"/>
    </row>
    <row r="6" spans="1:14" ht="20.100000000000001" customHeight="1" x14ac:dyDescent="0.25">
      <c r="B6" s="19"/>
      <c r="C6" s="6"/>
      <c r="D6" s="6"/>
      <c r="E6" s="6"/>
      <c r="F6" s="6"/>
      <c r="G6" s="6"/>
      <c r="H6" s="6"/>
    </row>
    <row r="7" spans="1:14" ht="20.100000000000001" customHeight="1" x14ac:dyDescent="0.3">
      <c r="A7" s="72" t="s">
        <v>45</v>
      </c>
      <c r="B7" s="72"/>
      <c r="C7" s="72"/>
      <c r="D7" s="72"/>
      <c r="E7" s="72"/>
      <c r="F7" s="72"/>
      <c r="G7" s="72"/>
      <c r="H7" s="72"/>
      <c r="I7" s="72"/>
    </row>
    <row r="8" spans="1:14" ht="20.100000000000001" customHeight="1" x14ac:dyDescent="0.25">
      <c r="A8" s="1" t="s">
        <v>46</v>
      </c>
      <c r="B8" s="53"/>
      <c r="C8" s="53"/>
      <c r="D8" s="53"/>
      <c r="E8" s="53"/>
      <c r="F8" s="53"/>
      <c r="G8" s="53"/>
      <c r="H8" s="53"/>
      <c r="I8" s="53"/>
    </row>
    <row r="9" spans="1:14" ht="20.100000000000001" customHeight="1" x14ac:dyDescent="0.25">
      <c r="A9" s="1" t="s">
        <v>47</v>
      </c>
      <c r="B9" s="76"/>
      <c r="C9" s="76"/>
      <c r="D9" s="76"/>
      <c r="E9" s="76"/>
      <c r="F9" s="76"/>
      <c r="G9" s="76"/>
      <c r="H9" s="76"/>
      <c r="I9" s="76"/>
      <c r="M9" s="4"/>
    </row>
    <row r="10" spans="1:14" ht="20.100000000000001" customHeight="1" x14ac:dyDescent="0.25">
      <c r="A10" s="1" t="s">
        <v>48</v>
      </c>
      <c r="B10" s="53"/>
      <c r="C10" s="53"/>
      <c r="D10" s="53"/>
      <c r="E10" s="53"/>
      <c r="F10" s="53"/>
      <c r="G10" s="53"/>
      <c r="H10" s="53"/>
      <c r="I10" s="53"/>
      <c r="M10" s="5"/>
    </row>
    <row r="12" spans="1:14" ht="20.100000000000001" customHeight="1" x14ac:dyDescent="0.3">
      <c r="A12" s="72" t="s">
        <v>49</v>
      </c>
      <c r="B12" s="72"/>
      <c r="C12" s="72"/>
      <c r="D12" s="72"/>
      <c r="E12" s="72"/>
      <c r="F12" s="72"/>
      <c r="G12" s="72"/>
      <c r="H12" s="72"/>
      <c r="I12" s="72"/>
    </row>
    <row r="13" spans="1:14" ht="20.100000000000001" customHeight="1" x14ac:dyDescent="0.25">
      <c r="A13" s="1" t="s">
        <v>50</v>
      </c>
      <c r="B13" s="53"/>
      <c r="C13" s="53"/>
      <c r="D13" s="53"/>
      <c r="E13" s="53"/>
      <c r="F13" s="53"/>
      <c r="G13" s="53"/>
      <c r="H13" s="53"/>
      <c r="I13" s="53"/>
    </row>
    <row r="14" spans="1:14" ht="20.100000000000001" customHeight="1" x14ac:dyDescent="0.25">
      <c r="A14" s="1" t="s">
        <v>51</v>
      </c>
      <c r="B14" s="53"/>
      <c r="C14" s="53"/>
      <c r="D14" s="53"/>
      <c r="E14" s="53"/>
      <c r="F14" s="53"/>
      <c r="G14" s="53"/>
      <c r="H14" s="53"/>
      <c r="I14" s="53"/>
    </row>
    <row r="15" spans="1:14" ht="20.100000000000001" customHeight="1" x14ac:dyDescent="0.25">
      <c r="A15" s="1" t="s">
        <v>52</v>
      </c>
      <c r="B15" s="53"/>
      <c r="C15" s="53"/>
      <c r="D15" s="53"/>
      <c r="E15" s="53"/>
      <c r="F15" s="53"/>
      <c r="G15" s="53"/>
      <c r="H15" s="53"/>
      <c r="I15" s="53"/>
    </row>
    <row r="16" spans="1:14" ht="20.100000000000001" customHeight="1" x14ac:dyDescent="0.25">
      <c r="A16" s="1" t="s">
        <v>53</v>
      </c>
      <c r="B16" s="53"/>
      <c r="C16" s="53"/>
      <c r="D16" s="53"/>
      <c r="E16" s="53"/>
      <c r="F16" s="53"/>
      <c r="G16" s="53"/>
      <c r="H16" s="53"/>
      <c r="I16" s="53"/>
    </row>
    <row r="17" spans="1:9" ht="20.100000000000001" customHeight="1" x14ac:dyDescent="0.25">
      <c r="A17" s="1" t="s">
        <v>54</v>
      </c>
      <c r="B17" s="53" t="s">
        <v>55</v>
      </c>
      <c r="C17" s="53"/>
      <c r="D17" s="53"/>
      <c r="E17" s="53"/>
      <c r="F17" s="53"/>
      <c r="G17" s="53"/>
      <c r="H17" s="53"/>
      <c r="I17" s="53"/>
    </row>
    <row r="19" spans="1:9" ht="20.100000000000001" customHeight="1" x14ac:dyDescent="0.25">
      <c r="A19" s="1" t="s">
        <v>56</v>
      </c>
      <c r="B19" s="51" t="s">
        <v>9</v>
      </c>
      <c r="C19" s="51" t="s">
        <v>55</v>
      </c>
      <c r="D19" s="51" t="s">
        <v>55</v>
      </c>
      <c r="E19" s="51" t="s">
        <v>55</v>
      </c>
      <c r="F19" s="51" t="s">
        <v>55</v>
      </c>
      <c r="G19" s="51" t="s">
        <v>55</v>
      </c>
      <c r="H19" s="51" t="s">
        <v>55</v>
      </c>
    </row>
    <row r="20" spans="1:9" ht="20.100000000000001" customHeight="1" x14ac:dyDescent="0.25">
      <c r="A20" s="52" t="s">
        <v>57</v>
      </c>
      <c r="B20" s="6" t="s">
        <v>58</v>
      </c>
      <c r="C20" s="6"/>
      <c r="D20" s="6" t="s">
        <v>59</v>
      </c>
      <c r="E20" s="6"/>
      <c r="F20" s="79" t="s">
        <v>60</v>
      </c>
      <c r="G20" s="79"/>
      <c r="H20" s="79"/>
    </row>
    <row r="21" spans="1:9" ht="20.100000000000001" customHeight="1" x14ac:dyDescent="0.25">
      <c r="A21" s="52"/>
      <c r="B21" s="27"/>
      <c r="D21" s="9"/>
      <c r="F21" s="54"/>
      <c r="G21" s="54"/>
      <c r="H21" s="54"/>
    </row>
    <row r="23" spans="1:9" ht="20.100000000000001" customHeight="1" x14ac:dyDescent="0.25">
      <c r="C23" s="7"/>
    </row>
    <row r="24" spans="1:9" ht="20.100000000000001" customHeight="1" x14ac:dyDescent="0.25">
      <c r="A24" s="1" t="s">
        <v>61</v>
      </c>
      <c r="B24" s="8" t="s">
        <v>55</v>
      </c>
    </row>
    <row r="25" spans="1:9" ht="20.100000000000001" customHeight="1" x14ac:dyDescent="0.25">
      <c r="A25" s="1" t="str">
        <f>IF(B24="Yes","No_Build?","")</f>
        <v/>
      </c>
      <c r="B25" s="8"/>
    </row>
    <row r="26" spans="1:9" ht="20.100000000000001" customHeight="1" x14ac:dyDescent="0.25">
      <c r="A26" s="1" t="str">
        <f>IF(A25="No_Build?","Build?","")</f>
        <v/>
      </c>
      <c r="B26" s="8"/>
    </row>
    <row r="27" spans="1:9" ht="20.100000000000001" customHeight="1" x14ac:dyDescent="0.25">
      <c r="A27" s="1" t="str">
        <f>IF(AND(A26="Build?",B26="Yes"),"# of Alternatives?","")</f>
        <v/>
      </c>
      <c r="B27" s="8"/>
    </row>
    <row r="28" spans="1:9" ht="20.100000000000001" customHeight="1" x14ac:dyDescent="0.25">
      <c r="A28" s="1" t="str">
        <f>IF(B24="Yes","Land Use Scenarios?","")</f>
        <v/>
      </c>
      <c r="B28" s="8"/>
      <c r="D28" s="78" t="str">
        <f>IF(B28="Yes","Can TIS unit provide LU scenario results?","")</f>
        <v/>
      </c>
      <c r="F28" s="79" t="str">
        <f>IF(D28&lt;&gt;"","Please Select","")</f>
        <v/>
      </c>
      <c r="G28" s="79"/>
      <c r="H28" s="79"/>
    </row>
    <row r="29" spans="1:9" ht="20.100000000000001" customHeight="1" x14ac:dyDescent="0.25">
      <c r="A29" s="1" t="str">
        <f>IF(AND(B28="Yes",B24="Yes"),"# of Alternatives?","")</f>
        <v/>
      </c>
      <c r="B29" s="10"/>
      <c r="D29" s="78"/>
      <c r="F29" s="54"/>
      <c r="G29" s="54"/>
      <c r="H29" s="54"/>
    </row>
    <row r="31" spans="1:9" ht="20.100000000000001" customHeight="1" x14ac:dyDescent="0.25">
      <c r="A31" s="1" t="s">
        <v>62</v>
      </c>
      <c r="B31" s="8" t="s">
        <v>55</v>
      </c>
      <c r="C31" s="6"/>
      <c r="D31" s="37" t="s">
        <v>55</v>
      </c>
      <c r="E31" s="6"/>
      <c r="F31" s="54" t="s">
        <v>55</v>
      </c>
      <c r="G31" s="54"/>
      <c r="H31" s="54"/>
    </row>
    <row r="32" spans="1:9" ht="20.100000000000001" customHeight="1" x14ac:dyDescent="0.25">
      <c r="A32" s="14" t="str">
        <f>IF(OR(B31="Turning Movement",D31="Turning Movement",F31="Turning Movement"),"Number of Intersections?","")</f>
        <v/>
      </c>
      <c r="B32" s="14"/>
    </row>
    <row r="34" spans="1:18" ht="20.100000000000001" customHeight="1" x14ac:dyDescent="0.25">
      <c r="A34" s="58" t="s">
        <v>63</v>
      </c>
      <c r="B34" s="59"/>
      <c r="C34" s="59"/>
      <c r="D34" s="59"/>
      <c r="E34" s="59"/>
      <c r="F34" s="51" t="s">
        <v>55</v>
      </c>
      <c r="G34" s="51" t="s">
        <v>55</v>
      </c>
      <c r="H34" s="51" t="s">
        <v>55</v>
      </c>
    </row>
    <row r="35" spans="1:18" ht="20.100000000000001" customHeight="1" x14ac:dyDescent="0.25">
      <c r="A35" s="59"/>
      <c r="B35" s="59"/>
      <c r="C35" s="59"/>
      <c r="D35" s="59"/>
      <c r="E35" s="59"/>
    </row>
    <row r="36" spans="1:18" ht="20.100000000000001" customHeight="1" x14ac:dyDescent="0.25">
      <c r="A36" s="24"/>
      <c r="B36" s="24"/>
      <c r="C36" s="24"/>
      <c r="D36" s="24"/>
      <c r="E36" s="24"/>
    </row>
    <row r="37" spans="1:18" ht="20.100000000000001" customHeight="1" x14ac:dyDescent="0.3">
      <c r="A37" s="18" t="s">
        <v>64</v>
      </c>
      <c r="B37" s="18"/>
      <c r="C37" s="18"/>
      <c r="D37" s="18"/>
      <c r="E37" s="18"/>
      <c r="F37" s="18"/>
      <c r="G37" s="18"/>
      <c r="H37" s="18"/>
    </row>
    <row r="38" spans="1:18" ht="20.100000000000001" customHeight="1" x14ac:dyDescent="0.3">
      <c r="A38" s="3"/>
      <c r="B38" s="3"/>
      <c r="C38" s="3"/>
      <c r="D38" s="3"/>
      <c r="E38" s="3"/>
    </row>
    <row r="39" spans="1:18" ht="39.950000000000003" customHeight="1" x14ac:dyDescent="0.25">
      <c r="A39" s="57" t="s">
        <v>65</v>
      </c>
      <c r="B39" s="57"/>
      <c r="C39" s="57"/>
      <c r="D39" s="57"/>
      <c r="E39" s="57"/>
      <c r="F39" s="48" t="str">
        <f>IF(OR(F40="",F41="",F42="",F43="",F45="",F47="",F49="",F51="",F53=""),"WHAT DATE WILL THE MISSING DATA BE PROVIDED?","")</f>
        <v>WHAT DATE WILL THE MISSING DATA BE PROVIDED?</v>
      </c>
      <c r="G39" s="49"/>
      <c r="H39" s="49"/>
      <c r="I39" s="50"/>
    </row>
    <row r="40" spans="1:18" ht="20.100000000000001" customHeight="1" x14ac:dyDescent="0.25">
      <c r="A40" s="1" t="s">
        <v>66</v>
      </c>
      <c r="F40" s="38"/>
      <c r="G40" s="15" t="str">
        <f>IF(F40="","Date info will be provided?","")</f>
        <v>Date info will be provided?</v>
      </c>
      <c r="H40" s="16"/>
    </row>
    <row r="41" spans="1:18" ht="20.100000000000001" customHeight="1" x14ac:dyDescent="0.25">
      <c r="A41" s="1" t="s">
        <v>67</v>
      </c>
      <c r="F41" s="11"/>
      <c r="G41" s="15" t="str">
        <f>IF(F41="","Date info will be provided?","")</f>
        <v>Date info will be provided?</v>
      </c>
      <c r="H41" s="16"/>
    </row>
    <row r="42" spans="1:18" ht="20.100000000000001" customHeight="1" x14ac:dyDescent="0.25">
      <c r="A42" s="1" t="s">
        <v>68</v>
      </c>
      <c r="F42" s="12"/>
      <c r="G42" s="15" t="str">
        <f>IF(F42="","Date info will be provded?","")</f>
        <v>Date info will be provded?</v>
      </c>
      <c r="H42" s="16"/>
    </row>
    <row r="43" spans="1:18" ht="20.100000000000001" customHeight="1" x14ac:dyDescent="0.25">
      <c r="A43" s="1" t="s">
        <v>69</v>
      </c>
      <c r="F43" s="11"/>
      <c r="G43" s="15" t="str">
        <f>IF(F43="","Date info will be provded?","")</f>
        <v>Date info will be provded?</v>
      </c>
      <c r="H43" s="16"/>
    </row>
    <row r="45" spans="1:18" ht="20.100000000000001" customHeight="1" x14ac:dyDescent="0.25">
      <c r="A45" s="1" t="s">
        <v>70</v>
      </c>
      <c r="F45" s="11"/>
      <c r="G45" s="15" t="str">
        <f>IF(F45="","Date info will be provided?","")</f>
        <v>Date info will be provided?</v>
      </c>
      <c r="H45" s="16"/>
    </row>
    <row r="47" spans="1:18" ht="20.100000000000001" customHeight="1" x14ac:dyDescent="0.25">
      <c r="A47" s="1" t="s">
        <v>71</v>
      </c>
      <c r="F47" s="11"/>
      <c r="G47" s="15" t="str">
        <f>IF(F47="","Date info will be provded?","")</f>
        <v>Date info will be provded?</v>
      </c>
      <c r="H47" s="16"/>
      <c r="R47" s="17"/>
    </row>
    <row r="49" spans="1:9" ht="20.100000000000001" customHeight="1" x14ac:dyDescent="0.25">
      <c r="A49" s="1" t="s">
        <v>72</v>
      </c>
      <c r="F49" s="11"/>
      <c r="G49" s="15" t="str">
        <f>IF(F49="","Date info will be provded?","")</f>
        <v>Date info will be provded?</v>
      </c>
      <c r="H49" s="16"/>
    </row>
    <row r="51" spans="1:9" ht="20.100000000000001" customHeight="1" x14ac:dyDescent="0.25">
      <c r="A51" s="1" t="s">
        <v>73</v>
      </c>
      <c r="F51" s="11"/>
      <c r="G51" s="15" t="str">
        <f>IF(F51="","Date info will be provided?","")</f>
        <v>Date info will be provided?</v>
      </c>
      <c r="H51" s="16"/>
    </row>
    <row r="53" spans="1:9" ht="20.100000000000001" customHeight="1" x14ac:dyDescent="0.25">
      <c r="A53" s="1" t="s">
        <v>74</v>
      </c>
      <c r="F53" s="11"/>
      <c r="G53" s="15" t="str">
        <f>IF(F53="","Date info will be provided?","")</f>
        <v>Date info will be provided?</v>
      </c>
      <c r="H53" s="16"/>
    </row>
    <row r="55" spans="1:9" ht="20.100000000000001" customHeight="1" thickBot="1" x14ac:dyDescent="0.3"/>
    <row r="56" spans="1:9" ht="20.100000000000001" customHeight="1" thickTop="1" x14ac:dyDescent="0.25">
      <c r="A56" s="60" t="s">
        <v>75</v>
      </c>
      <c r="B56" s="61"/>
      <c r="C56" s="61"/>
      <c r="D56" s="61"/>
      <c r="E56" s="61"/>
      <c r="F56" s="61"/>
      <c r="G56" s="61"/>
      <c r="H56" s="61"/>
      <c r="I56" s="62"/>
    </row>
    <row r="57" spans="1:9" ht="20.100000000000001" customHeight="1" x14ac:dyDescent="0.25">
      <c r="A57" s="63"/>
      <c r="B57" s="64"/>
      <c r="C57" s="64"/>
      <c r="D57" s="64"/>
      <c r="E57" s="64"/>
      <c r="F57" s="64"/>
      <c r="G57" s="64"/>
      <c r="H57" s="64"/>
      <c r="I57" s="65"/>
    </row>
    <row r="58" spans="1:9" ht="20.100000000000001" customHeight="1" thickBot="1" x14ac:dyDescent="0.3">
      <c r="A58" s="66"/>
      <c r="B58" s="67"/>
      <c r="C58" s="67"/>
      <c r="D58" s="67"/>
      <c r="E58" s="67"/>
      <c r="F58" s="67"/>
      <c r="G58" s="67"/>
      <c r="H58" s="67"/>
      <c r="I58" s="68"/>
    </row>
    <row r="59" spans="1:9" ht="20.100000000000001" customHeight="1" thickTop="1" x14ac:dyDescent="0.25"/>
    <row r="60" spans="1:9" ht="20.100000000000001" customHeight="1" x14ac:dyDescent="0.3">
      <c r="A60" s="72" t="s">
        <v>76</v>
      </c>
      <c r="B60" s="72"/>
      <c r="C60" s="72"/>
      <c r="D60" s="72"/>
      <c r="E60" s="72"/>
      <c r="F60" s="72"/>
      <c r="G60" s="72"/>
      <c r="H60" s="72"/>
      <c r="I60" s="72"/>
    </row>
    <row r="61" spans="1:9" ht="20.100000000000001" customHeight="1" x14ac:dyDescent="0.25">
      <c r="A61" s="1" t="s">
        <v>77</v>
      </c>
      <c r="C61" s="69" t="s">
        <v>78</v>
      </c>
      <c r="D61" s="69"/>
      <c r="G61" s="69" t="s">
        <v>79</v>
      </c>
      <c r="H61" s="69"/>
      <c r="I61" s="69"/>
    </row>
    <row r="62" spans="1:9" ht="20.100000000000001" customHeight="1" x14ac:dyDescent="0.25">
      <c r="A62" s="2" t="s">
        <v>80</v>
      </c>
      <c r="C62" s="70" t="s">
        <v>81</v>
      </c>
      <c r="D62" s="70"/>
      <c r="E62" s="2"/>
      <c r="G62" s="70" t="s">
        <v>82</v>
      </c>
      <c r="H62" s="70"/>
      <c r="I62" s="70"/>
    </row>
    <row r="63" spans="1:9" ht="20.100000000000001" customHeight="1" x14ac:dyDescent="0.25">
      <c r="A63" s="1" t="s">
        <v>83</v>
      </c>
      <c r="C63" s="69" t="s">
        <v>84</v>
      </c>
      <c r="D63" s="69"/>
      <c r="G63" s="69" t="s">
        <v>85</v>
      </c>
      <c r="H63" s="69"/>
      <c r="I63" s="69"/>
    </row>
    <row r="66" spans="1:9" ht="20.100000000000001" customHeight="1" x14ac:dyDescent="0.25">
      <c r="A66" s="71" t="s">
        <v>86</v>
      </c>
      <c r="B66" s="71"/>
      <c r="C66" s="55" t="str">
        <f>IF(OR(B19="New Location",B19="Transportation Improvement District",$B$19="Intersection Improvement",$B$19="Corridor Improvement"),"a scoping discussion will be scheduled by ",CONCATENATE("your request will be provided by "))</f>
        <v xml:space="preserve">your request will be provided by </v>
      </c>
      <c r="D66" s="55"/>
      <c r="E66" s="55"/>
      <c r="F66" s="55"/>
      <c r="G66" s="55"/>
      <c r="H66" s="55"/>
      <c r="I66" s="56">
        <f>IF(B19="Bridge Replacement",WORKDAY($B$5,10),WORKDAY($B$5,5))</f>
        <v>45365</v>
      </c>
    </row>
    <row r="67" spans="1:9" ht="20.100000000000001" customHeight="1" x14ac:dyDescent="0.25">
      <c r="A67" s="71"/>
      <c r="B67" s="71"/>
      <c r="C67" s="55"/>
      <c r="D67" s="55"/>
      <c r="E67" s="55"/>
      <c r="F67" s="55"/>
      <c r="G67" s="55"/>
      <c r="H67" s="55"/>
      <c r="I67" s="56"/>
    </row>
  </sheetData>
  <sheetProtection selectLockedCells="1"/>
  <mergeCells count="36">
    <mergeCell ref="F20:H20"/>
    <mergeCell ref="A2:I4"/>
    <mergeCell ref="A1:I1"/>
    <mergeCell ref="B9:I9"/>
    <mergeCell ref="B8:I8"/>
    <mergeCell ref="A7:I7"/>
    <mergeCell ref="B5:I5"/>
    <mergeCell ref="C66:H67"/>
    <mergeCell ref="I66:I67"/>
    <mergeCell ref="A39:E39"/>
    <mergeCell ref="A34:E35"/>
    <mergeCell ref="A56:I58"/>
    <mergeCell ref="C63:D63"/>
    <mergeCell ref="C62:D62"/>
    <mergeCell ref="C61:D61"/>
    <mergeCell ref="G63:I63"/>
    <mergeCell ref="G62:I62"/>
    <mergeCell ref="G61:I61"/>
    <mergeCell ref="A66:B67"/>
    <mergeCell ref="A60:I60"/>
    <mergeCell ref="F39:I39"/>
    <mergeCell ref="F34:H34"/>
    <mergeCell ref="A20:A21"/>
    <mergeCell ref="B10:I10"/>
    <mergeCell ref="F21:H21"/>
    <mergeCell ref="B16:I16"/>
    <mergeCell ref="B15:I15"/>
    <mergeCell ref="B14:I14"/>
    <mergeCell ref="B13:I13"/>
    <mergeCell ref="A12:I12"/>
    <mergeCell ref="B19:H19"/>
    <mergeCell ref="F31:H31"/>
    <mergeCell ref="D28:D29"/>
    <mergeCell ref="F29:H29"/>
    <mergeCell ref="B17:I17"/>
    <mergeCell ref="F28:H28"/>
  </mergeCells>
  <conditionalFormatting sqref="A32:B32">
    <cfRule type="containsText" dxfId="2" priority="4" operator="containsText" text="Number of Intersections">
      <formula>NOT(ISERROR(SEARCH("Number of Intersections",A32)))</formula>
    </cfRule>
  </conditionalFormatting>
  <conditionalFormatting sqref="F39">
    <cfRule type="containsText" dxfId="1" priority="2" operator="containsText" text="DATE">
      <formula>NOT(ISERROR(SEARCH("DATE",F39)))</formula>
    </cfRule>
  </conditionalFormatting>
  <conditionalFormatting sqref="F21:H21">
    <cfRule type="containsText" dxfId="0" priority="1" operator="containsText" text="Please Select">
      <formula>NOT(ISERROR(SEARCH("Please Select",F21)))</formula>
    </cfRule>
  </conditionalFormatting>
  <dataValidations count="4">
    <dataValidation type="list" allowBlank="1" showInputMessage="1" showErrorMessage="1" sqref="B19:H19" xr:uid="{E7A519BD-AB8F-450A-BCB9-142A523AD1C7}">
      <formula1>ProjectType</formula1>
    </dataValidation>
    <dataValidation type="list" allowBlank="1" showInputMessage="1" showErrorMessage="1" sqref="D23:E23 B24 F29:H29 B28 F34:H34 B17:I17" xr:uid="{A77C71E7-3081-4B73-8F41-0E2D2E8648CB}">
      <formula1>YesNo</formula1>
    </dataValidation>
    <dataValidation type="list" allowBlank="1" showInputMessage="1" showErrorMessage="1" sqref="C25:C30 B31:D31 F31:H31" xr:uid="{E407B986-4CD6-4E9E-B75A-EB6472381853}">
      <formula1>ForecastType</formula1>
    </dataValidation>
    <dataValidation type="list" allowBlank="1" showInputMessage="1" showErrorMessage="1" sqref="B25:B26" xr:uid="{90AD6A08-4A81-4AFE-89B7-8CB497002414}">
      <formula1>INDIRECT(A25)</formula1>
    </dataValidation>
  </dataValidations>
  <hyperlinks>
    <hyperlink ref="A62" r:id="rId1" xr:uid="{7D92F0C0-24E6-458C-B2CF-4E686470FABE}"/>
    <hyperlink ref="C62" r:id="rId2" xr:uid="{8E454D7B-87BD-4A6E-87BB-C96A5AEAC261}"/>
    <hyperlink ref="G62" r:id="rId3" xr:uid="{77535F62-1AC2-445F-983A-512F1623F007}"/>
  </hyperlinks>
  <pageMargins left="0.7" right="0.7" top="0.75" bottom="0.75" header="0.3" footer="0.3"/>
  <pageSetup scale="58" fitToWidth="0"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5DAA6-CA55-471F-913A-23C46B36B39C}">
  <dimension ref="A1:F8"/>
  <sheetViews>
    <sheetView workbookViewId="0"/>
  </sheetViews>
  <sheetFormatPr defaultRowHeight="15" x14ac:dyDescent="0.25"/>
  <cols>
    <col min="1" max="1" width="18.140625" bestFit="1" customWidth="1"/>
    <col min="2" max="2" width="34.140625" bestFit="1" customWidth="1"/>
    <col min="3" max="4" width="12.7109375" bestFit="1" customWidth="1"/>
  </cols>
  <sheetData>
    <row r="1" spans="1:6" x14ac:dyDescent="0.25">
      <c r="A1" t="s">
        <v>55</v>
      </c>
      <c r="B1" t="s">
        <v>55</v>
      </c>
      <c r="C1" t="s">
        <v>55</v>
      </c>
      <c r="D1" t="s">
        <v>55</v>
      </c>
      <c r="E1" t="s">
        <v>55</v>
      </c>
      <c r="F1" t="s">
        <v>55</v>
      </c>
    </row>
    <row r="2" spans="1:6" x14ac:dyDescent="0.25">
      <c r="A2" t="s">
        <v>36</v>
      </c>
      <c r="B2" t="s">
        <v>9</v>
      </c>
      <c r="C2" t="s">
        <v>87</v>
      </c>
      <c r="D2" t="s">
        <v>28</v>
      </c>
      <c r="E2" t="s">
        <v>28</v>
      </c>
      <c r="F2" t="s">
        <v>28</v>
      </c>
    </row>
    <row r="3" spans="1:6" x14ac:dyDescent="0.25">
      <c r="A3" t="s">
        <v>88</v>
      </c>
      <c r="B3" t="s">
        <v>11</v>
      </c>
      <c r="C3" t="s">
        <v>36</v>
      </c>
      <c r="D3" t="s">
        <v>29</v>
      </c>
      <c r="E3" t="s">
        <v>29</v>
      </c>
      <c r="F3" t="s">
        <v>29</v>
      </c>
    </row>
    <row r="4" spans="1:6" x14ac:dyDescent="0.25">
      <c r="A4" t="s">
        <v>19</v>
      </c>
      <c r="B4" t="s">
        <v>13</v>
      </c>
      <c r="C4" t="s">
        <v>89</v>
      </c>
      <c r="D4" t="s">
        <v>90</v>
      </c>
      <c r="E4" t="s">
        <v>90</v>
      </c>
      <c r="F4" t="s">
        <v>90</v>
      </c>
    </row>
    <row r="5" spans="1:6" x14ac:dyDescent="0.25">
      <c r="A5" t="s">
        <v>37</v>
      </c>
      <c r="B5" t="s">
        <v>15</v>
      </c>
      <c r="C5" t="s">
        <v>91</v>
      </c>
    </row>
    <row r="6" spans="1:6" x14ac:dyDescent="0.25">
      <c r="A6" t="s">
        <v>38</v>
      </c>
      <c r="B6" t="s">
        <v>17</v>
      </c>
      <c r="C6" t="s">
        <v>19</v>
      </c>
    </row>
    <row r="7" spans="1:6" x14ac:dyDescent="0.25">
      <c r="A7" t="s">
        <v>39</v>
      </c>
      <c r="B7" t="s">
        <v>19</v>
      </c>
    </row>
    <row r="8" spans="1:6" x14ac:dyDescent="0.25">
      <c r="A8" t="s">
        <v>40</v>
      </c>
    </row>
  </sheetData>
  <sortState xmlns:xlrd2="http://schemas.microsoft.com/office/spreadsheetml/2017/richdata2" ref="A2:A8">
    <sortCondition ref="A2:A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C85926C5758646A30281C43C4AA7CF" ma:contentTypeVersion="8" ma:contentTypeDescription="Create a new document." ma:contentTypeScope="" ma:versionID="c64d4948e3fdd239732bc2b6c068ac13">
  <xsd:schema xmlns:xsd="http://www.w3.org/2001/XMLSchema" xmlns:xs="http://www.w3.org/2001/XMLSchema" xmlns:p="http://schemas.microsoft.com/office/2006/metadata/properties" xmlns:ns2="8568aa55-54b6-4b2d-84eb-14f51482b8e0" xmlns:ns3="2b61f3c6-6e30-422a-bfb0-dc907594b890" targetNamespace="http://schemas.microsoft.com/office/2006/metadata/properties" ma:root="true" ma:fieldsID="575332ff0d44c3ebab9cf16c18fff00d" ns2:_="" ns3:_="">
    <xsd:import namespace="8568aa55-54b6-4b2d-84eb-14f51482b8e0"/>
    <xsd:import namespace="2b61f3c6-6e30-422a-bfb0-dc907594b8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8aa55-54b6-4b2d-84eb-14f51482b8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61f3c6-6e30-422a-bfb0-dc907594b8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AD7-9CC8-49FB-8367-53163B7075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952C346-3CB8-4787-AF6E-FD7CAB858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8aa55-54b6-4b2d-84eb-14f51482b8e0"/>
    <ds:schemaRef ds:uri="2b61f3c6-6e30-422a-bfb0-dc907594b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3BB6B3-D0A6-4EF3-AECD-6A7D7286B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ReadMe</vt:lpstr>
      <vt:lpstr>Form</vt:lpstr>
      <vt:lpstr>List</vt:lpstr>
      <vt:lpstr>Build?</vt:lpstr>
      <vt:lpstr>ForecastType</vt:lpstr>
      <vt:lpstr>No_Build?</vt:lpstr>
      <vt:lpstr>Form!Print_Area</vt:lpstr>
      <vt:lpstr>Form!Print_Titles</vt:lpstr>
      <vt:lpstr>ProjectType</vt:lpstr>
      <vt:lpstr>TimePeriod</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Snow, Jamie</dc:creator>
  <cp:keywords/>
  <dc:description/>
  <cp:lastModifiedBy>Trabelsi, Andrea</cp:lastModifiedBy>
  <cp:revision/>
  <dcterms:created xsi:type="dcterms:W3CDTF">2023-11-06T13:23:47Z</dcterms:created>
  <dcterms:modified xsi:type="dcterms:W3CDTF">2024-03-04T15:01:57Z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0x010100F8C85926C5758646A30281C43C4AA7CF</vt:lpwstr>
  </property>
</Properties>
</file>